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vySpecialist\Annual Report\2020 Web Docs\"/>
    </mc:Choice>
  </mc:AlternateContent>
  <xr:revisionPtr revIDLastSave="0" documentId="13_ncr:1_{7126CA78-3341-4C31-9241-9BCAE2C90AAE}" xr6:coauthVersionLast="41" xr6:coauthVersionMax="41" xr10:uidLastSave="{00000000-0000-0000-0000-000000000000}"/>
  <bookViews>
    <workbookView xWindow="28680" yWindow="-120" windowWidth="29040" windowHeight="15840" xr2:uid="{9719834D-6DD1-4DB0-AB48-174CADA85F9F}"/>
  </bookViews>
  <sheets>
    <sheet name="City Mailing Packets" sheetId="1" r:id="rId1"/>
  </sheets>
  <externalReferences>
    <externalReference r:id="rId2"/>
  </externalReferences>
  <definedNames>
    <definedName name="_xlnm._FilterDatabase" localSheetId="0" hidden="1">'City Mailing Packets'!$A$1:$L$164</definedName>
    <definedName name="Cities">'[1]City TCAs'!$A$2:$E$176</definedName>
    <definedName name="Commercial">[1]Commercial!$A$1:$D$129</definedName>
    <definedName name="Industrial">[1]Industrial!$A$1:$D$42</definedName>
    <definedName name="Multi">'[1]Multi-Family'!$A$1:$D$39</definedName>
    <definedName name="Resi">[1]Residential!$A$1:$D$182</definedName>
    <definedName name="VALxTCA">'[1]Val x TCA'!$C$3:$M$259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0" i="1" l="1"/>
  <c r="J168" i="1"/>
  <c r="L164" i="1"/>
  <c r="K164" i="1"/>
  <c r="J164" i="1"/>
  <c r="I164" i="1"/>
  <c r="H164" i="1"/>
  <c r="G164" i="1"/>
  <c r="F164" i="1"/>
  <c r="E164" i="1"/>
  <c r="D164" i="1"/>
  <c r="C164" i="1"/>
  <c r="L163" i="1"/>
  <c r="K163" i="1"/>
  <c r="J163" i="1"/>
  <c r="I163" i="1"/>
  <c r="H163" i="1"/>
  <c r="G163" i="1"/>
  <c r="F163" i="1"/>
  <c r="E163" i="1"/>
  <c r="D163" i="1"/>
  <c r="C163" i="1"/>
  <c r="L162" i="1"/>
  <c r="K162" i="1"/>
  <c r="J162" i="1"/>
  <c r="I162" i="1"/>
  <c r="H162" i="1"/>
  <c r="G162" i="1"/>
  <c r="F162" i="1"/>
  <c r="E162" i="1"/>
  <c r="D162" i="1"/>
  <c r="C162" i="1"/>
  <c r="L161" i="1"/>
  <c r="K161" i="1"/>
  <c r="J161" i="1"/>
  <c r="I161" i="1"/>
  <c r="H161" i="1"/>
  <c r="G161" i="1"/>
  <c r="F161" i="1"/>
  <c r="E161" i="1"/>
  <c r="D161" i="1"/>
  <c r="C161" i="1"/>
  <c r="L160" i="1"/>
  <c r="K160" i="1"/>
  <c r="J160" i="1"/>
  <c r="I160" i="1"/>
  <c r="H160" i="1"/>
  <c r="G160" i="1"/>
  <c r="F160" i="1"/>
  <c r="E160" i="1"/>
  <c r="D160" i="1"/>
  <c r="C160" i="1"/>
  <c r="L159" i="1"/>
  <c r="K159" i="1"/>
  <c r="J159" i="1"/>
  <c r="I159" i="1"/>
  <c r="H159" i="1"/>
  <c r="G159" i="1"/>
  <c r="F159" i="1"/>
  <c r="E159" i="1"/>
  <c r="D159" i="1"/>
  <c r="C159" i="1"/>
  <c r="L158" i="1"/>
  <c r="K158" i="1"/>
  <c r="J158" i="1"/>
  <c r="I158" i="1"/>
  <c r="H158" i="1"/>
  <c r="G158" i="1"/>
  <c r="F158" i="1"/>
  <c r="E158" i="1"/>
  <c r="D158" i="1"/>
  <c r="C158" i="1"/>
  <c r="L157" i="1"/>
  <c r="K157" i="1"/>
  <c r="J157" i="1"/>
  <c r="I157" i="1"/>
  <c r="H157" i="1"/>
  <c r="G157" i="1"/>
  <c r="F157" i="1"/>
  <c r="E157" i="1"/>
  <c r="D157" i="1"/>
  <c r="C157" i="1"/>
  <c r="L156" i="1"/>
  <c r="K156" i="1"/>
  <c r="J156" i="1"/>
  <c r="I156" i="1"/>
  <c r="H156" i="1"/>
  <c r="G156" i="1"/>
  <c r="F156" i="1"/>
  <c r="E156" i="1"/>
  <c r="D156" i="1"/>
  <c r="C156" i="1"/>
  <c r="L155" i="1"/>
  <c r="K155" i="1"/>
  <c r="J155" i="1"/>
  <c r="I155" i="1"/>
  <c r="H155" i="1"/>
  <c r="G155" i="1"/>
  <c r="F155" i="1"/>
  <c r="E155" i="1"/>
  <c r="D155" i="1"/>
  <c r="C155" i="1"/>
  <c r="L154" i="1"/>
  <c r="K154" i="1"/>
  <c r="J154" i="1"/>
  <c r="I154" i="1"/>
  <c r="H154" i="1"/>
  <c r="G154" i="1"/>
  <c r="F154" i="1"/>
  <c r="E154" i="1"/>
  <c r="D154" i="1"/>
  <c r="C154" i="1"/>
  <c r="L153" i="1"/>
  <c r="K153" i="1"/>
  <c r="J153" i="1"/>
  <c r="I153" i="1"/>
  <c r="H153" i="1"/>
  <c r="G153" i="1"/>
  <c r="F153" i="1"/>
  <c r="E153" i="1"/>
  <c r="D153" i="1"/>
  <c r="C153" i="1"/>
  <c r="L152" i="1"/>
  <c r="K152" i="1"/>
  <c r="J152" i="1"/>
  <c r="I152" i="1"/>
  <c r="H152" i="1"/>
  <c r="G152" i="1"/>
  <c r="F152" i="1"/>
  <c r="E152" i="1"/>
  <c r="D152" i="1"/>
  <c r="C152" i="1"/>
  <c r="L151" i="1"/>
  <c r="K151" i="1"/>
  <c r="J151" i="1"/>
  <c r="I151" i="1"/>
  <c r="H151" i="1"/>
  <c r="G151" i="1"/>
  <c r="F151" i="1"/>
  <c r="E151" i="1"/>
  <c r="D151" i="1"/>
  <c r="C151" i="1"/>
  <c r="L150" i="1"/>
  <c r="K150" i="1"/>
  <c r="J150" i="1"/>
  <c r="I150" i="1"/>
  <c r="H150" i="1"/>
  <c r="G150" i="1"/>
  <c r="F150" i="1"/>
  <c r="E150" i="1"/>
  <c r="D150" i="1"/>
  <c r="C150" i="1"/>
  <c r="L149" i="1"/>
  <c r="K149" i="1"/>
  <c r="J149" i="1"/>
  <c r="I149" i="1"/>
  <c r="H149" i="1"/>
  <c r="G149" i="1"/>
  <c r="F149" i="1"/>
  <c r="E149" i="1"/>
  <c r="D149" i="1"/>
  <c r="C149" i="1"/>
  <c r="L148" i="1"/>
  <c r="K148" i="1"/>
  <c r="J148" i="1"/>
  <c r="I148" i="1"/>
  <c r="H148" i="1"/>
  <c r="G148" i="1"/>
  <c r="F148" i="1"/>
  <c r="E148" i="1"/>
  <c r="D148" i="1"/>
  <c r="C148" i="1"/>
  <c r="L147" i="1"/>
  <c r="K147" i="1"/>
  <c r="J147" i="1"/>
  <c r="I147" i="1"/>
  <c r="H147" i="1"/>
  <c r="G147" i="1"/>
  <c r="F147" i="1"/>
  <c r="E147" i="1"/>
  <c r="D147" i="1"/>
  <c r="C147" i="1"/>
  <c r="L146" i="1"/>
  <c r="K146" i="1"/>
  <c r="J146" i="1"/>
  <c r="I146" i="1"/>
  <c r="H146" i="1"/>
  <c r="G146" i="1"/>
  <c r="F146" i="1"/>
  <c r="E146" i="1"/>
  <c r="D146" i="1"/>
  <c r="C146" i="1"/>
  <c r="L145" i="1"/>
  <c r="K145" i="1"/>
  <c r="J145" i="1"/>
  <c r="I145" i="1"/>
  <c r="H145" i="1"/>
  <c r="G145" i="1"/>
  <c r="F145" i="1"/>
  <c r="E145" i="1"/>
  <c r="D145" i="1"/>
  <c r="C145" i="1"/>
  <c r="L144" i="1"/>
  <c r="K144" i="1"/>
  <c r="J144" i="1"/>
  <c r="I144" i="1"/>
  <c r="H144" i="1"/>
  <c r="G144" i="1"/>
  <c r="F144" i="1"/>
  <c r="E144" i="1"/>
  <c r="D144" i="1"/>
  <c r="C144" i="1"/>
  <c r="L143" i="1"/>
  <c r="K143" i="1"/>
  <c r="J143" i="1"/>
  <c r="I143" i="1"/>
  <c r="H143" i="1"/>
  <c r="G143" i="1"/>
  <c r="F143" i="1"/>
  <c r="E143" i="1"/>
  <c r="D143" i="1"/>
  <c r="C143" i="1"/>
  <c r="L142" i="1"/>
  <c r="K142" i="1"/>
  <c r="J142" i="1"/>
  <c r="I142" i="1"/>
  <c r="H142" i="1"/>
  <c r="G142" i="1"/>
  <c r="F142" i="1"/>
  <c r="E142" i="1"/>
  <c r="D142" i="1"/>
  <c r="C142" i="1"/>
  <c r="L141" i="1"/>
  <c r="K141" i="1"/>
  <c r="J141" i="1"/>
  <c r="I141" i="1"/>
  <c r="H141" i="1"/>
  <c r="G141" i="1"/>
  <c r="F141" i="1"/>
  <c r="E141" i="1"/>
  <c r="D141" i="1"/>
  <c r="C141" i="1"/>
  <c r="L140" i="1"/>
  <c r="K140" i="1"/>
  <c r="J140" i="1"/>
  <c r="I140" i="1"/>
  <c r="H140" i="1"/>
  <c r="G140" i="1"/>
  <c r="F140" i="1"/>
  <c r="E140" i="1"/>
  <c r="D140" i="1"/>
  <c r="C140" i="1"/>
  <c r="L139" i="1"/>
  <c r="K139" i="1"/>
  <c r="J139" i="1"/>
  <c r="I139" i="1"/>
  <c r="H139" i="1"/>
  <c r="G139" i="1"/>
  <c r="F139" i="1"/>
  <c r="E139" i="1"/>
  <c r="D139" i="1"/>
  <c r="C139" i="1"/>
  <c r="L138" i="1"/>
  <c r="K138" i="1"/>
  <c r="J138" i="1"/>
  <c r="I138" i="1"/>
  <c r="H138" i="1"/>
  <c r="G138" i="1"/>
  <c r="F138" i="1"/>
  <c r="E138" i="1"/>
  <c r="D138" i="1"/>
  <c r="C138" i="1"/>
  <c r="L137" i="1"/>
  <c r="K137" i="1"/>
  <c r="J137" i="1"/>
  <c r="I137" i="1"/>
  <c r="H137" i="1"/>
  <c r="G137" i="1"/>
  <c r="F137" i="1"/>
  <c r="E137" i="1"/>
  <c r="D137" i="1"/>
  <c r="C137" i="1"/>
  <c r="L136" i="1"/>
  <c r="K136" i="1"/>
  <c r="J136" i="1"/>
  <c r="I136" i="1"/>
  <c r="H136" i="1"/>
  <c r="G136" i="1"/>
  <c r="F136" i="1"/>
  <c r="E136" i="1"/>
  <c r="D136" i="1"/>
  <c r="C136" i="1"/>
  <c r="L135" i="1"/>
  <c r="K135" i="1"/>
  <c r="J135" i="1"/>
  <c r="I135" i="1"/>
  <c r="H135" i="1"/>
  <c r="G135" i="1"/>
  <c r="F135" i="1"/>
  <c r="E135" i="1"/>
  <c r="D135" i="1"/>
  <c r="C135" i="1"/>
  <c r="L134" i="1"/>
  <c r="K134" i="1"/>
  <c r="J134" i="1"/>
  <c r="I134" i="1"/>
  <c r="H134" i="1"/>
  <c r="G134" i="1"/>
  <c r="F134" i="1"/>
  <c r="E134" i="1"/>
  <c r="D134" i="1"/>
  <c r="C134" i="1"/>
  <c r="L133" i="1"/>
  <c r="K133" i="1"/>
  <c r="J133" i="1"/>
  <c r="I133" i="1"/>
  <c r="H133" i="1"/>
  <c r="G133" i="1"/>
  <c r="F133" i="1"/>
  <c r="E133" i="1"/>
  <c r="D133" i="1"/>
  <c r="C133" i="1"/>
  <c r="L132" i="1"/>
  <c r="K132" i="1"/>
  <c r="J132" i="1"/>
  <c r="I132" i="1"/>
  <c r="H132" i="1"/>
  <c r="G132" i="1"/>
  <c r="F132" i="1"/>
  <c r="E132" i="1"/>
  <c r="D132" i="1"/>
  <c r="C132" i="1"/>
  <c r="L131" i="1"/>
  <c r="K131" i="1"/>
  <c r="J131" i="1"/>
  <c r="I131" i="1"/>
  <c r="H131" i="1"/>
  <c r="G131" i="1"/>
  <c r="F131" i="1"/>
  <c r="E131" i="1"/>
  <c r="D131" i="1"/>
  <c r="C131" i="1"/>
  <c r="L130" i="1"/>
  <c r="K130" i="1"/>
  <c r="J130" i="1"/>
  <c r="I130" i="1"/>
  <c r="H130" i="1"/>
  <c r="G130" i="1"/>
  <c r="F130" i="1"/>
  <c r="E130" i="1"/>
  <c r="D130" i="1"/>
  <c r="C130" i="1"/>
  <c r="L129" i="1"/>
  <c r="K129" i="1"/>
  <c r="J129" i="1"/>
  <c r="I129" i="1"/>
  <c r="H129" i="1"/>
  <c r="G129" i="1"/>
  <c r="F129" i="1"/>
  <c r="E129" i="1"/>
  <c r="D129" i="1"/>
  <c r="C129" i="1"/>
  <c r="L128" i="1"/>
  <c r="K128" i="1"/>
  <c r="J128" i="1"/>
  <c r="I128" i="1"/>
  <c r="H128" i="1"/>
  <c r="G128" i="1"/>
  <c r="F128" i="1"/>
  <c r="E128" i="1"/>
  <c r="D128" i="1"/>
  <c r="C128" i="1"/>
  <c r="L127" i="1"/>
  <c r="K127" i="1"/>
  <c r="J127" i="1"/>
  <c r="I127" i="1"/>
  <c r="H127" i="1"/>
  <c r="G127" i="1"/>
  <c r="F127" i="1"/>
  <c r="E127" i="1"/>
  <c r="D127" i="1"/>
  <c r="C127" i="1"/>
  <c r="L126" i="1"/>
  <c r="K126" i="1"/>
  <c r="J126" i="1"/>
  <c r="I126" i="1"/>
  <c r="H126" i="1"/>
  <c r="G126" i="1"/>
  <c r="F126" i="1"/>
  <c r="E126" i="1"/>
  <c r="D126" i="1"/>
  <c r="C126" i="1"/>
  <c r="L125" i="1"/>
  <c r="K125" i="1"/>
  <c r="J125" i="1"/>
  <c r="I125" i="1"/>
  <c r="H125" i="1"/>
  <c r="G125" i="1"/>
  <c r="F125" i="1"/>
  <c r="E125" i="1"/>
  <c r="D125" i="1"/>
  <c r="C125" i="1"/>
  <c r="L124" i="1"/>
  <c r="K124" i="1"/>
  <c r="J124" i="1"/>
  <c r="I124" i="1"/>
  <c r="H124" i="1"/>
  <c r="G124" i="1"/>
  <c r="F124" i="1"/>
  <c r="E124" i="1"/>
  <c r="D124" i="1"/>
  <c r="C124" i="1"/>
  <c r="L123" i="1"/>
  <c r="K123" i="1"/>
  <c r="J123" i="1"/>
  <c r="I123" i="1"/>
  <c r="H123" i="1"/>
  <c r="G123" i="1"/>
  <c r="F123" i="1"/>
  <c r="E123" i="1"/>
  <c r="D123" i="1"/>
  <c r="C123" i="1"/>
  <c r="L122" i="1"/>
  <c r="K122" i="1"/>
  <c r="J122" i="1"/>
  <c r="I122" i="1"/>
  <c r="H122" i="1"/>
  <c r="G122" i="1"/>
  <c r="F122" i="1"/>
  <c r="E122" i="1"/>
  <c r="D122" i="1"/>
  <c r="C122" i="1"/>
  <c r="L121" i="1"/>
  <c r="K121" i="1"/>
  <c r="J121" i="1"/>
  <c r="I121" i="1"/>
  <c r="H121" i="1"/>
  <c r="G121" i="1"/>
  <c r="F121" i="1"/>
  <c r="E121" i="1"/>
  <c r="D121" i="1"/>
  <c r="C121" i="1"/>
  <c r="L120" i="1"/>
  <c r="K120" i="1"/>
  <c r="J120" i="1"/>
  <c r="I120" i="1"/>
  <c r="H120" i="1"/>
  <c r="G120" i="1"/>
  <c r="F120" i="1"/>
  <c r="E120" i="1"/>
  <c r="D120" i="1"/>
  <c r="C120" i="1"/>
  <c r="L119" i="1"/>
  <c r="K119" i="1"/>
  <c r="J119" i="1"/>
  <c r="I119" i="1"/>
  <c r="H119" i="1"/>
  <c r="G119" i="1"/>
  <c r="F119" i="1"/>
  <c r="E119" i="1"/>
  <c r="D119" i="1"/>
  <c r="C119" i="1"/>
  <c r="L118" i="1"/>
  <c r="K118" i="1"/>
  <c r="J118" i="1"/>
  <c r="I118" i="1"/>
  <c r="H118" i="1"/>
  <c r="G118" i="1"/>
  <c r="F118" i="1"/>
  <c r="E118" i="1"/>
  <c r="D118" i="1"/>
  <c r="C118" i="1"/>
  <c r="L117" i="1"/>
  <c r="K117" i="1"/>
  <c r="J117" i="1"/>
  <c r="I117" i="1"/>
  <c r="H117" i="1"/>
  <c r="G117" i="1"/>
  <c r="F117" i="1"/>
  <c r="E117" i="1"/>
  <c r="D117" i="1"/>
  <c r="C117" i="1"/>
  <c r="L116" i="1"/>
  <c r="K116" i="1"/>
  <c r="J116" i="1"/>
  <c r="I116" i="1"/>
  <c r="H116" i="1"/>
  <c r="G116" i="1"/>
  <c r="F116" i="1"/>
  <c r="E116" i="1"/>
  <c r="D116" i="1"/>
  <c r="C116" i="1"/>
  <c r="L115" i="1"/>
  <c r="K115" i="1"/>
  <c r="J115" i="1"/>
  <c r="I115" i="1"/>
  <c r="H115" i="1"/>
  <c r="G115" i="1"/>
  <c r="F115" i="1"/>
  <c r="E115" i="1"/>
  <c r="D115" i="1"/>
  <c r="C115" i="1"/>
  <c r="L114" i="1"/>
  <c r="K114" i="1"/>
  <c r="J114" i="1"/>
  <c r="I114" i="1"/>
  <c r="H114" i="1"/>
  <c r="G114" i="1"/>
  <c r="F114" i="1"/>
  <c r="E114" i="1"/>
  <c r="D114" i="1"/>
  <c r="C114" i="1"/>
  <c r="L113" i="1"/>
  <c r="K113" i="1"/>
  <c r="J113" i="1"/>
  <c r="I113" i="1"/>
  <c r="H113" i="1"/>
  <c r="G113" i="1"/>
  <c r="F113" i="1"/>
  <c r="E113" i="1"/>
  <c r="D113" i="1"/>
  <c r="C113" i="1"/>
  <c r="L112" i="1"/>
  <c r="K112" i="1"/>
  <c r="J112" i="1"/>
  <c r="I112" i="1"/>
  <c r="H112" i="1"/>
  <c r="G112" i="1"/>
  <c r="F112" i="1"/>
  <c r="E112" i="1"/>
  <c r="D112" i="1"/>
  <c r="C112" i="1"/>
  <c r="L111" i="1"/>
  <c r="K111" i="1"/>
  <c r="J111" i="1"/>
  <c r="I111" i="1"/>
  <c r="H111" i="1"/>
  <c r="G111" i="1"/>
  <c r="F111" i="1"/>
  <c r="E111" i="1"/>
  <c r="D111" i="1"/>
  <c r="C111" i="1"/>
  <c r="L110" i="1"/>
  <c r="K110" i="1"/>
  <c r="J110" i="1"/>
  <c r="I110" i="1"/>
  <c r="H110" i="1"/>
  <c r="G110" i="1"/>
  <c r="F110" i="1"/>
  <c r="E110" i="1"/>
  <c r="D110" i="1"/>
  <c r="C110" i="1"/>
  <c r="L109" i="1"/>
  <c r="K109" i="1"/>
  <c r="J109" i="1"/>
  <c r="I109" i="1"/>
  <c r="H109" i="1"/>
  <c r="G109" i="1"/>
  <c r="F109" i="1"/>
  <c r="E109" i="1"/>
  <c r="D109" i="1"/>
  <c r="C109" i="1"/>
  <c r="L108" i="1"/>
  <c r="K108" i="1"/>
  <c r="J108" i="1"/>
  <c r="I108" i="1"/>
  <c r="H108" i="1"/>
  <c r="G108" i="1"/>
  <c r="F108" i="1"/>
  <c r="E108" i="1"/>
  <c r="D108" i="1"/>
  <c r="C108" i="1"/>
  <c r="L107" i="1"/>
  <c r="K107" i="1"/>
  <c r="J107" i="1"/>
  <c r="I107" i="1"/>
  <c r="H107" i="1"/>
  <c r="G107" i="1"/>
  <c r="F107" i="1"/>
  <c r="E107" i="1"/>
  <c r="D107" i="1"/>
  <c r="C107" i="1"/>
  <c r="L106" i="1"/>
  <c r="K106" i="1"/>
  <c r="J106" i="1"/>
  <c r="I106" i="1"/>
  <c r="H106" i="1"/>
  <c r="G106" i="1"/>
  <c r="F106" i="1"/>
  <c r="E106" i="1"/>
  <c r="D106" i="1"/>
  <c r="C106" i="1"/>
  <c r="L105" i="1"/>
  <c r="K105" i="1"/>
  <c r="J105" i="1"/>
  <c r="I105" i="1"/>
  <c r="H105" i="1"/>
  <c r="G105" i="1"/>
  <c r="F105" i="1"/>
  <c r="E105" i="1"/>
  <c r="D105" i="1"/>
  <c r="C105" i="1"/>
  <c r="L104" i="1"/>
  <c r="K104" i="1"/>
  <c r="J104" i="1"/>
  <c r="I104" i="1"/>
  <c r="H104" i="1"/>
  <c r="G104" i="1"/>
  <c r="F104" i="1"/>
  <c r="E104" i="1"/>
  <c r="D104" i="1"/>
  <c r="C104" i="1"/>
  <c r="L103" i="1"/>
  <c r="K103" i="1"/>
  <c r="J103" i="1"/>
  <c r="I103" i="1"/>
  <c r="H103" i="1"/>
  <c r="G103" i="1"/>
  <c r="F103" i="1"/>
  <c r="E103" i="1"/>
  <c r="D103" i="1"/>
  <c r="C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L100" i="1"/>
  <c r="K100" i="1"/>
  <c r="J100" i="1"/>
  <c r="I100" i="1"/>
  <c r="H100" i="1"/>
  <c r="G100" i="1"/>
  <c r="F100" i="1"/>
  <c r="E100" i="1"/>
  <c r="D100" i="1"/>
  <c r="C100" i="1"/>
  <c r="L99" i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C97" i="1"/>
  <c r="L96" i="1"/>
  <c r="K96" i="1"/>
  <c r="J96" i="1"/>
  <c r="I96" i="1"/>
  <c r="H96" i="1"/>
  <c r="G96" i="1"/>
  <c r="F96" i="1"/>
  <c r="E96" i="1"/>
  <c r="D96" i="1"/>
  <c r="C96" i="1"/>
  <c r="L95" i="1"/>
  <c r="K95" i="1"/>
  <c r="J95" i="1"/>
  <c r="I95" i="1"/>
  <c r="H95" i="1"/>
  <c r="G95" i="1"/>
  <c r="F95" i="1"/>
  <c r="E95" i="1"/>
  <c r="D95" i="1"/>
  <c r="C95" i="1"/>
  <c r="L94" i="1"/>
  <c r="K94" i="1"/>
  <c r="J94" i="1"/>
  <c r="I94" i="1"/>
  <c r="H94" i="1"/>
  <c r="G94" i="1"/>
  <c r="F94" i="1"/>
  <c r="E94" i="1"/>
  <c r="D94" i="1"/>
  <c r="C94" i="1"/>
  <c r="L93" i="1"/>
  <c r="K93" i="1"/>
  <c r="J93" i="1"/>
  <c r="I93" i="1"/>
  <c r="H93" i="1"/>
  <c r="G93" i="1"/>
  <c r="F93" i="1"/>
  <c r="E93" i="1"/>
  <c r="D93" i="1"/>
  <c r="C93" i="1"/>
  <c r="L92" i="1"/>
  <c r="K92" i="1"/>
  <c r="J92" i="1"/>
  <c r="I92" i="1"/>
  <c r="H92" i="1"/>
  <c r="G92" i="1"/>
  <c r="F92" i="1"/>
  <c r="E92" i="1"/>
  <c r="D92" i="1"/>
  <c r="C92" i="1"/>
  <c r="L91" i="1"/>
  <c r="K91" i="1"/>
  <c r="J91" i="1"/>
  <c r="I91" i="1"/>
  <c r="H91" i="1"/>
  <c r="G91" i="1"/>
  <c r="F91" i="1"/>
  <c r="E91" i="1"/>
  <c r="D91" i="1"/>
  <c r="C91" i="1"/>
  <c r="L90" i="1"/>
  <c r="K90" i="1"/>
  <c r="J90" i="1"/>
  <c r="I90" i="1"/>
  <c r="H90" i="1"/>
  <c r="G90" i="1"/>
  <c r="F90" i="1"/>
  <c r="E90" i="1"/>
  <c r="D90" i="1"/>
  <c r="C90" i="1"/>
  <c r="L89" i="1"/>
  <c r="K89" i="1"/>
  <c r="J89" i="1"/>
  <c r="I89" i="1"/>
  <c r="H89" i="1"/>
  <c r="G89" i="1"/>
  <c r="F89" i="1"/>
  <c r="E89" i="1"/>
  <c r="D89" i="1"/>
  <c r="C89" i="1"/>
  <c r="L88" i="1"/>
  <c r="K88" i="1"/>
  <c r="J88" i="1"/>
  <c r="I88" i="1"/>
  <c r="H88" i="1"/>
  <c r="G88" i="1"/>
  <c r="F88" i="1"/>
  <c r="E88" i="1"/>
  <c r="D88" i="1"/>
  <c r="C88" i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L85" i="1"/>
  <c r="K85" i="1"/>
  <c r="J85" i="1"/>
  <c r="I85" i="1"/>
  <c r="H85" i="1"/>
  <c r="G85" i="1"/>
  <c r="F85" i="1"/>
  <c r="E85" i="1"/>
  <c r="D85" i="1"/>
  <c r="C85" i="1"/>
  <c r="L84" i="1"/>
  <c r="K84" i="1"/>
  <c r="J84" i="1"/>
  <c r="I84" i="1"/>
  <c r="H84" i="1"/>
  <c r="G84" i="1"/>
  <c r="F84" i="1"/>
  <c r="E84" i="1"/>
  <c r="D84" i="1"/>
  <c r="C84" i="1"/>
  <c r="L83" i="1"/>
  <c r="K83" i="1"/>
  <c r="J83" i="1"/>
  <c r="I83" i="1"/>
  <c r="H83" i="1"/>
  <c r="G83" i="1"/>
  <c r="F83" i="1"/>
  <c r="E83" i="1"/>
  <c r="D83" i="1"/>
  <c r="C83" i="1"/>
  <c r="L82" i="1"/>
  <c r="K82" i="1"/>
  <c r="J82" i="1"/>
  <c r="I82" i="1"/>
  <c r="H82" i="1"/>
  <c r="G82" i="1"/>
  <c r="F82" i="1"/>
  <c r="E82" i="1"/>
  <c r="D82" i="1"/>
  <c r="C82" i="1"/>
  <c r="L81" i="1"/>
  <c r="K81" i="1"/>
  <c r="J81" i="1"/>
  <c r="I81" i="1"/>
  <c r="H81" i="1"/>
  <c r="G81" i="1"/>
  <c r="F81" i="1"/>
  <c r="E81" i="1"/>
  <c r="D81" i="1"/>
  <c r="C81" i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D79" i="1"/>
  <c r="C79" i="1"/>
  <c r="L78" i="1"/>
  <c r="K78" i="1"/>
  <c r="J78" i="1"/>
  <c r="I78" i="1"/>
  <c r="H78" i="1"/>
  <c r="G78" i="1"/>
  <c r="F78" i="1"/>
  <c r="E78" i="1"/>
  <c r="D78" i="1"/>
  <c r="C78" i="1"/>
  <c r="L77" i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L74" i="1"/>
  <c r="K74" i="1"/>
  <c r="J74" i="1"/>
  <c r="I74" i="1"/>
  <c r="H74" i="1"/>
  <c r="G74" i="1"/>
  <c r="F74" i="1"/>
  <c r="E74" i="1"/>
  <c r="D74" i="1"/>
  <c r="C74" i="1"/>
  <c r="L73" i="1"/>
  <c r="K73" i="1"/>
  <c r="J73" i="1"/>
  <c r="I73" i="1"/>
  <c r="H73" i="1"/>
  <c r="G73" i="1"/>
  <c r="F73" i="1"/>
  <c r="E73" i="1"/>
  <c r="D73" i="1"/>
  <c r="C73" i="1"/>
  <c r="L72" i="1"/>
  <c r="K72" i="1"/>
  <c r="J72" i="1"/>
  <c r="I72" i="1"/>
  <c r="H72" i="1"/>
  <c r="G72" i="1"/>
  <c r="F72" i="1"/>
  <c r="E72" i="1"/>
  <c r="D72" i="1"/>
  <c r="C72" i="1"/>
  <c r="L71" i="1"/>
  <c r="K71" i="1"/>
  <c r="J71" i="1"/>
  <c r="I71" i="1"/>
  <c r="H71" i="1"/>
  <c r="G71" i="1"/>
  <c r="F71" i="1"/>
  <c r="E71" i="1"/>
  <c r="D71" i="1"/>
  <c r="C71" i="1"/>
  <c r="L70" i="1"/>
  <c r="K70" i="1"/>
  <c r="J70" i="1"/>
  <c r="I70" i="1"/>
  <c r="H70" i="1"/>
  <c r="G70" i="1"/>
  <c r="F70" i="1"/>
  <c r="E70" i="1"/>
  <c r="D70" i="1"/>
  <c r="C70" i="1"/>
  <c r="L69" i="1"/>
  <c r="K69" i="1"/>
  <c r="J69" i="1"/>
  <c r="I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I60" i="1"/>
  <c r="H60" i="1"/>
  <c r="G60" i="1"/>
  <c r="F60" i="1"/>
  <c r="E60" i="1"/>
  <c r="D60" i="1"/>
  <c r="C60" i="1"/>
  <c r="L59" i="1"/>
  <c r="K59" i="1"/>
  <c r="J59" i="1"/>
  <c r="I59" i="1"/>
  <c r="H59" i="1"/>
  <c r="G59" i="1"/>
  <c r="F59" i="1"/>
  <c r="E59" i="1"/>
  <c r="D59" i="1"/>
  <c r="C59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2" i="1"/>
  <c r="L170" i="1" s="1"/>
  <c r="K2" i="1"/>
  <c r="K170" i="1" s="1"/>
  <c r="J2" i="1"/>
  <c r="J170" i="1" s="1"/>
  <c r="I2" i="1"/>
  <c r="I166" i="1" s="1"/>
  <c r="H2" i="1"/>
  <c r="H170" i="1" s="1"/>
  <c r="G2" i="1"/>
  <c r="G170" i="1" s="1"/>
  <c r="F2" i="1"/>
  <c r="F170" i="1" s="1"/>
  <c r="E2" i="1"/>
  <c r="E170" i="1" s="1"/>
  <c r="D2" i="1"/>
  <c r="D170" i="1" s="1"/>
  <c r="C2" i="1"/>
  <c r="C170" i="1" s="1"/>
  <c r="F166" i="1" l="1"/>
  <c r="J166" i="1"/>
  <c r="C166" i="1"/>
  <c r="G166" i="1"/>
  <c r="K166" i="1"/>
  <c r="E166" i="1"/>
  <c r="D166" i="1"/>
  <c r="H166" i="1"/>
  <c r="L166" i="1"/>
  <c r="J167" i="1" l="1"/>
</calcChain>
</file>

<file path=xl/sharedStrings.xml><?xml version="1.0" encoding="utf-8"?>
<sst xmlns="http://schemas.openxmlformats.org/spreadsheetml/2006/main" count="1084" uniqueCount="185">
  <si>
    <t>TCA</t>
  </si>
  <si>
    <t>Tax Area</t>
  </si>
  <si>
    <t>Real</t>
  </si>
  <si>
    <t>Real Utilities</t>
  </si>
  <si>
    <t>Real Exemp</t>
  </si>
  <si>
    <t>Personal</t>
  </si>
  <si>
    <t>Pers Utilities</t>
  </si>
  <si>
    <t>Pers Exemp</t>
  </si>
  <si>
    <t>Pers SNR Exempt</t>
  </si>
  <si>
    <t>Total Taxable</t>
  </si>
  <si>
    <t>NC</t>
  </si>
  <si>
    <t>Annexation</t>
  </si>
  <si>
    <t>098012</t>
  </si>
  <si>
    <t>CITY BATTLE GROUND</t>
  </si>
  <si>
    <t>119000</t>
  </si>
  <si>
    <t>119033</t>
  </si>
  <si>
    <t>119034</t>
  </si>
  <si>
    <t>119035</t>
  </si>
  <si>
    <t>119089</t>
  </si>
  <si>
    <t>119090</t>
  </si>
  <si>
    <t>119102</t>
  </si>
  <si>
    <t>119116</t>
  </si>
  <si>
    <t>112001</t>
  </si>
  <si>
    <t>CITY CAMAS</t>
  </si>
  <si>
    <t>114031</t>
  </si>
  <si>
    <t>114032</t>
  </si>
  <si>
    <t>114064</t>
  </si>
  <si>
    <t>114066</t>
  </si>
  <si>
    <t>114067</t>
  </si>
  <si>
    <t>114068</t>
  </si>
  <si>
    <t>114069</t>
  </si>
  <si>
    <t>114073</t>
  </si>
  <si>
    <t>117000</t>
  </si>
  <si>
    <t>117023</t>
  </si>
  <si>
    <t>117035</t>
  </si>
  <si>
    <t>117038</t>
  </si>
  <si>
    <t>117042</t>
  </si>
  <si>
    <t>117045</t>
  </si>
  <si>
    <t>117046</t>
  </si>
  <si>
    <t>117047</t>
  </si>
  <si>
    <t>117048</t>
  </si>
  <si>
    <t>117049</t>
  </si>
  <si>
    <t>117050</t>
  </si>
  <si>
    <t>117051</t>
  </si>
  <si>
    <t>117054</t>
  </si>
  <si>
    <t>117055</t>
  </si>
  <si>
    <t>117056</t>
  </si>
  <si>
    <t>117059</t>
  </si>
  <si>
    <t>117060</t>
  </si>
  <si>
    <t>101000</t>
  </si>
  <si>
    <t>CITY LA CENTER</t>
  </si>
  <si>
    <t>101018</t>
  </si>
  <si>
    <t>101019</t>
  </si>
  <si>
    <t>101020</t>
  </si>
  <si>
    <t>101021</t>
  </si>
  <si>
    <t>101022</t>
  </si>
  <si>
    <t>101023</t>
  </si>
  <si>
    <t>101024</t>
  </si>
  <si>
    <t>101025</t>
  </si>
  <si>
    <t>101026</t>
  </si>
  <si>
    <t>101027</t>
  </si>
  <si>
    <t>101028</t>
  </si>
  <si>
    <t>101029</t>
  </si>
  <si>
    <t>101030</t>
  </si>
  <si>
    <t>101031</t>
  </si>
  <si>
    <t>101032</t>
  </si>
  <si>
    <t>101034</t>
  </si>
  <si>
    <t>101035</t>
  </si>
  <si>
    <t>101036</t>
  </si>
  <si>
    <t>122032</t>
  </si>
  <si>
    <t>122035</t>
  </si>
  <si>
    <t>122036</t>
  </si>
  <si>
    <t>122000</t>
  </si>
  <si>
    <t>CITY RIDGEFIELD</t>
  </si>
  <si>
    <t>122018</t>
  </si>
  <si>
    <t>122019</t>
  </si>
  <si>
    <t>122020</t>
  </si>
  <si>
    <t>122021</t>
  </si>
  <si>
    <t>122022</t>
  </si>
  <si>
    <t>122023</t>
  </si>
  <si>
    <t>122024</t>
  </si>
  <si>
    <t>122025</t>
  </si>
  <si>
    <t>122026</t>
  </si>
  <si>
    <t>122027</t>
  </si>
  <si>
    <t>122028</t>
  </si>
  <si>
    <t>122029</t>
  </si>
  <si>
    <t>122030</t>
  </si>
  <si>
    <t>122031</t>
  </si>
  <si>
    <t>122033</t>
  </si>
  <si>
    <t>122034</t>
  </si>
  <si>
    <t>122037</t>
  </si>
  <si>
    <t>122038</t>
  </si>
  <si>
    <t>037000</t>
  </si>
  <si>
    <t>CITY VANCOUVER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</si>
  <si>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</si>
  <si>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</si>
  <si>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</si>
  <si>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</si>
  <si>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</si>
  <si>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</si>
  <si>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</si>
  <si>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</si>
  <si>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</si>
  <si>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</si>
  <si>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</si>
  <si>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</si>
  <si>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</si>
  <si>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</si>
  <si>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</si>
  <si>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</si>
  <si>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</si>
  <si>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</si>
  <si>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</si>
  <si>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114008</t>
  </si>
  <si>
    <t>114034</t>
  </si>
  <si>
    <t>114035</t>
  </si>
  <si>
    <t>114036</t>
  </si>
  <si>
    <t>114038</t>
  </si>
  <si>
    <t>114039</t>
  </si>
  <si>
    <t>114040</t>
  </si>
  <si>
    <t>114041</t>
  </si>
  <si>
    <t>114042</t>
  </si>
  <si>
    <t>114043</t>
  </si>
  <si>
    <t>114044</t>
  </si>
  <si>
    <t>114045</t>
  </si>
  <si>
    <t>114046</t>
  </si>
  <si>
    <t>114047</t>
  </si>
  <si>
    <t>114048</t>
  </si>
  <si>
    <t>114049</t>
  </si>
  <si>
    <t>114050</t>
  </si>
  <si>
    <t>114051</t>
  </si>
  <si>
    <t>114052</t>
  </si>
  <si>
    <t>114053</t>
  </si>
  <si>
    <t>114054</t>
  </si>
  <si>
    <t>114055</t>
  </si>
  <si>
    <t>114056</t>
  </si>
  <si>
    <t>114057</t>
  </si>
  <si>
    <t>114058</t>
  </si>
  <si>
    <t>114059</t>
  </si>
  <si>
    <t>114060</t>
  </si>
  <si>
    <t>114061</t>
  </si>
  <si>
    <t>114062</t>
  </si>
  <si>
    <t>114063</t>
  </si>
  <si>
    <t>114065</t>
  </si>
  <si>
    <t>114070</t>
  </si>
  <si>
    <t>114071</t>
  </si>
  <si>
    <t>114072</t>
  </si>
  <si>
    <t>114074</t>
  </si>
  <si>
    <t>114075</t>
  </si>
  <si>
    <t>114076</t>
  </si>
  <si>
    <t>117032</t>
  </si>
  <si>
    <t>117041</t>
  </si>
  <si>
    <t>117052</t>
  </si>
  <si>
    <t>117053</t>
  </si>
  <si>
    <t>119113</t>
  </si>
  <si>
    <t>112000</t>
  </si>
  <si>
    <t>CITY WASHOUGAL</t>
  </si>
  <si>
    <t>112027</t>
  </si>
  <si>
    <t>112028</t>
  </si>
  <si>
    <t>112029</t>
  </si>
  <si>
    <t>112030</t>
  </si>
  <si>
    <t>112031</t>
  </si>
  <si>
    <t>112032</t>
  </si>
  <si>
    <t>112034</t>
  </si>
  <si>
    <t>112035</t>
  </si>
  <si>
    <t>112036</t>
  </si>
  <si>
    <t>117027</t>
  </si>
  <si>
    <t>117037</t>
  </si>
  <si>
    <t>117039</t>
  </si>
  <si>
    <t>117043</t>
  </si>
  <si>
    <t>117044</t>
  </si>
  <si>
    <t>117057</t>
  </si>
  <si>
    <t>117058</t>
  </si>
  <si>
    <t>102007</t>
  </si>
  <si>
    <t>CITY WOODLAND</t>
  </si>
  <si>
    <t>102050</t>
  </si>
  <si>
    <t>119050</t>
  </si>
  <si>
    <t>TOWN YACOLT</t>
  </si>
  <si>
    <t>119051</t>
  </si>
  <si>
    <t>119105</t>
  </si>
  <si>
    <t>119106</t>
  </si>
  <si>
    <t>119110</t>
  </si>
  <si>
    <t>119114</t>
  </si>
  <si>
    <t>Reconcilled</t>
  </si>
  <si>
    <t>Subtotal based on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</si>
</sst>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1" fillId="0" borderId="0" xfId="0" applyFont="1">
      <alignment vertical="top"/>
    </xf>
    <xf numFmtId="164" fontId="0" fillId="0" borderId="0" xfId="1" applyNumberFormat="1" applyFont="1" applyAlignment="1">
      <alignment vertical="top"/>
    </xf>
    <xf numFmtId="165" fontId="0" fillId="0" borderId="0" xfId="2" applyNumberFormat="1" applyFont="1" applyAlignment="1">
      <alignment vertical="top"/>
    </xf>
    <xf numFmtId="165" fontId="0" fillId="2" borderId="0" xfId="0" applyNumberFormat="1" applyFill="1">
      <alignment vertical="top"/>
    </xf>
    <xf numFmtId="0" fontId="2" fillId="0" borderId="0" xfId="0" applyFont="1">
      <alignment vertical="top"/>
    </xf>
    <xf numFmtId="165" fontId="0" fillId="0" borderId="0" xfId="0" applyNumberFormat="1">
      <alignment vertical="top"/>
    </xf>
    <xf numFmtId="3" fontId="0" fillId="0" borderId="0" xfId="0" applyNumberFormat="1">
      <alignment vertical="top"/>
    </xf>
    <xf numFmtId="0" fontId="0" fillId="0" borderId="0" xfId="0" applyFill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vySpecialist/RCMI/19-20%20RCM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y Mailing Packets"/>
      <sheetName val="Reconcile"/>
      <sheetName val="Val x TCA"/>
      <sheetName val="City TCAs"/>
      <sheetName val="RCMI"/>
      <sheetName val="Residential"/>
      <sheetName val="Commercial"/>
      <sheetName val="Multi-Family"/>
      <sheetName val="Industrial"/>
    </sheetNames>
    <sheetDataSet>
      <sheetData sheetId="0"/>
      <sheetData sheetId="1">
        <row r="166">
          <cell r="N166">
            <v>9094470</v>
          </cell>
        </row>
      </sheetData>
      <sheetData sheetId="2">
        <row r="3">
          <cell r="C3" t="str">
            <v>098012</v>
          </cell>
          <cell r="D3">
            <v>1568167</v>
          </cell>
          <cell r="E3">
            <v>0</v>
          </cell>
          <cell r="F3">
            <v>0</v>
          </cell>
          <cell r="G3">
            <v>0</v>
          </cell>
          <cell r="H3">
            <v>39062</v>
          </cell>
          <cell r="I3">
            <v>0</v>
          </cell>
          <cell r="J3">
            <v>0</v>
          </cell>
          <cell r="K3">
            <v>1607229</v>
          </cell>
          <cell r="L3">
            <v>0</v>
          </cell>
          <cell r="M3">
            <v>0</v>
          </cell>
        </row>
        <row r="4">
          <cell r="C4" t="str">
            <v>037042</v>
          </cell>
          <cell r="D4">
            <v>1944229</v>
          </cell>
          <cell r="E4">
            <v>0</v>
          </cell>
          <cell r="F4">
            <v>0</v>
          </cell>
          <cell r="G4">
            <v>633524</v>
          </cell>
          <cell r="H4">
            <v>1371011</v>
          </cell>
          <cell r="I4">
            <v>0</v>
          </cell>
          <cell r="J4">
            <v>0</v>
          </cell>
          <cell r="K4">
            <v>3948764</v>
          </cell>
          <cell r="L4">
            <v>0</v>
          </cell>
          <cell r="M4">
            <v>0</v>
          </cell>
        </row>
        <row r="5">
          <cell r="C5" t="str">
            <v>037043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 t="str">
            <v>037044</v>
          </cell>
          <cell r="D6">
            <v>462254</v>
          </cell>
          <cell r="E6">
            <v>1692252</v>
          </cell>
          <cell r="F6">
            <v>0</v>
          </cell>
          <cell r="G6">
            <v>0</v>
          </cell>
          <cell r="H6">
            <v>2253135</v>
          </cell>
          <cell r="I6">
            <v>0</v>
          </cell>
          <cell r="J6">
            <v>0</v>
          </cell>
          <cell r="K6">
            <v>4407641</v>
          </cell>
          <cell r="L6">
            <v>0</v>
          </cell>
          <cell r="M6">
            <v>0</v>
          </cell>
        </row>
        <row r="7">
          <cell r="C7" t="str">
            <v>037053</v>
          </cell>
          <cell r="D7">
            <v>125817504</v>
          </cell>
          <cell r="E7">
            <v>0</v>
          </cell>
          <cell r="F7">
            <v>289857</v>
          </cell>
          <cell r="G7">
            <v>37610</v>
          </cell>
          <cell r="H7">
            <v>1216908</v>
          </cell>
          <cell r="I7">
            <v>1267</v>
          </cell>
          <cell r="J7">
            <v>0</v>
          </cell>
          <cell r="K7">
            <v>127363146</v>
          </cell>
          <cell r="L7">
            <v>1819570</v>
          </cell>
          <cell r="M7">
            <v>0</v>
          </cell>
        </row>
        <row r="8">
          <cell r="C8" t="str">
            <v>037074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490358</v>
          </cell>
          <cell r="I8">
            <v>0</v>
          </cell>
          <cell r="J8">
            <v>0</v>
          </cell>
          <cell r="K8">
            <v>490358</v>
          </cell>
          <cell r="L8">
            <v>0</v>
          </cell>
          <cell r="M8">
            <v>0</v>
          </cell>
        </row>
        <row r="9">
          <cell r="C9" t="str">
            <v>037075</v>
          </cell>
          <cell r="D9">
            <v>2000145416</v>
          </cell>
          <cell r="E9">
            <v>0</v>
          </cell>
          <cell r="F9">
            <v>25331104</v>
          </cell>
          <cell r="G9">
            <v>31338776</v>
          </cell>
          <cell r="H9">
            <v>6627957</v>
          </cell>
          <cell r="I9">
            <v>9486</v>
          </cell>
          <cell r="J9">
            <v>0</v>
          </cell>
          <cell r="K9">
            <v>2063452739</v>
          </cell>
          <cell r="L9">
            <v>38228479</v>
          </cell>
          <cell r="M9">
            <v>0</v>
          </cell>
        </row>
        <row r="10">
          <cell r="C10" t="str">
            <v>037076</v>
          </cell>
          <cell r="D10">
            <v>7743414474</v>
          </cell>
          <cell r="E10">
            <v>9379450</v>
          </cell>
          <cell r="F10">
            <v>66617717</v>
          </cell>
          <cell r="G10">
            <v>73947202</v>
          </cell>
          <cell r="H10">
            <v>30045778</v>
          </cell>
          <cell r="I10">
            <v>1940</v>
          </cell>
          <cell r="J10">
            <v>0</v>
          </cell>
          <cell r="K10">
            <v>7923406561</v>
          </cell>
          <cell r="L10">
            <v>94439138</v>
          </cell>
          <cell r="M10">
            <v>0</v>
          </cell>
        </row>
        <row r="11">
          <cell r="C11" t="str">
            <v>037077</v>
          </cell>
          <cell r="D11">
            <v>824603994</v>
          </cell>
          <cell r="E11">
            <v>0</v>
          </cell>
          <cell r="F11">
            <v>5493774</v>
          </cell>
          <cell r="G11">
            <v>5072985</v>
          </cell>
          <cell r="H11">
            <v>2415479</v>
          </cell>
          <cell r="I11">
            <v>0</v>
          </cell>
          <cell r="J11">
            <v>0</v>
          </cell>
          <cell r="K11">
            <v>837586232</v>
          </cell>
          <cell r="L11">
            <v>5253150</v>
          </cell>
          <cell r="M11">
            <v>0</v>
          </cell>
        </row>
        <row r="12">
          <cell r="C12" t="str">
            <v>119000</v>
          </cell>
          <cell r="D12">
            <v>1172950830</v>
          </cell>
          <cell r="E12">
            <v>1560540</v>
          </cell>
          <cell r="F12">
            <v>10882931</v>
          </cell>
          <cell r="G12">
            <v>22653502</v>
          </cell>
          <cell r="H12">
            <v>5543573</v>
          </cell>
          <cell r="I12">
            <v>0</v>
          </cell>
          <cell r="J12">
            <v>0</v>
          </cell>
          <cell r="K12">
            <v>1213591376</v>
          </cell>
          <cell r="L12">
            <v>12180908</v>
          </cell>
          <cell r="M12">
            <v>0</v>
          </cell>
        </row>
        <row r="13">
          <cell r="C13" t="str">
            <v>119033</v>
          </cell>
          <cell r="D13">
            <v>41245161</v>
          </cell>
          <cell r="E13">
            <v>0</v>
          </cell>
          <cell r="F13">
            <v>0</v>
          </cell>
          <cell r="G13">
            <v>22122167</v>
          </cell>
          <cell r="H13">
            <v>212400</v>
          </cell>
          <cell r="I13">
            <v>0</v>
          </cell>
          <cell r="J13">
            <v>0</v>
          </cell>
          <cell r="K13">
            <v>63579728</v>
          </cell>
          <cell r="L13">
            <v>0</v>
          </cell>
          <cell r="M13">
            <v>0</v>
          </cell>
        </row>
        <row r="14">
          <cell r="C14" t="str">
            <v>119034</v>
          </cell>
          <cell r="D14">
            <v>695159290</v>
          </cell>
          <cell r="E14">
            <v>0</v>
          </cell>
          <cell r="F14">
            <v>5561438</v>
          </cell>
          <cell r="G14">
            <v>8527401</v>
          </cell>
          <cell r="H14">
            <v>3710264</v>
          </cell>
          <cell r="I14">
            <v>0</v>
          </cell>
          <cell r="J14">
            <v>0</v>
          </cell>
          <cell r="K14">
            <v>712958393</v>
          </cell>
          <cell r="L14">
            <v>5112906</v>
          </cell>
          <cell r="M14">
            <v>0</v>
          </cell>
        </row>
        <row r="15">
          <cell r="C15" t="str">
            <v>119035</v>
          </cell>
          <cell r="D15">
            <v>61137121</v>
          </cell>
          <cell r="E15">
            <v>0</v>
          </cell>
          <cell r="F15">
            <v>841583</v>
          </cell>
          <cell r="G15">
            <v>27550</v>
          </cell>
          <cell r="H15">
            <v>250257</v>
          </cell>
          <cell r="I15">
            <v>0</v>
          </cell>
          <cell r="J15">
            <v>0</v>
          </cell>
          <cell r="K15">
            <v>62256511</v>
          </cell>
          <cell r="L15">
            <v>0</v>
          </cell>
          <cell r="M15">
            <v>0</v>
          </cell>
        </row>
        <row r="16">
          <cell r="C16" t="str">
            <v>119089</v>
          </cell>
          <cell r="D16">
            <v>163278033</v>
          </cell>
          <cell r="E16">
            <v>0</v>
          </cell>
          <cell r="F16">
            <v>396522</v>
          </cell>
          <cell r="G16">
            <v>182199</v>
          </cell>
          <cell r="H16">
            <v>1217090</v>
          </cell>
          <cell r="I16">
            <v>0</v>
          </cell>
          <cell r="J16">
            <v>0</v>
          </cell>
          <cell r="K16">
            <v>165073844</v>
          </cell>
          <cell r="L16">
            <v>28350817</v>
          </cell>
          <cell r="M16">
            <v>0</v>
          </cell>
        </row>
        <row r="17">
          <cell r="C17" t="str">
            <v>119090</v>
          </cell>
          <cell r="D17">
            <v>230659468</v>
          </cell>
          <cell r="E17">
            <v>125108</v>
          </cell>
          <cell r="F17">
            <v>182179</v>
          </cell>
          <cell r="G17">
            <v>789710</v>
          </cell>
          <cell r="H17">
            <v>2128807</v>
          </cell>
          <cell r="I17">
            <v>99941</v>
          </cell>
          <cell r="J17">
            <v>0</v>
          </cell>
          <cell r="K17">
            <v>233985213</v>
          </cell>
          <cell r="L17">
            <v>23457215</v>
          </cell>
          <cell r="M17">
            <v>0</v>
          </cell>
        </row>
        <row r="18">
          <cell r="C18" t="str">
            <v>119102</v>
          </cell>
          <cell r="D18">
            <v>19767209</v>
          </cell>
          <cell r="E18">
            <v>0</v>
          </cell>
          <cell r="F18">
            <v>213162</v>
          </cell>
          <cell r="G18">
            <v>0</v>
          </cell>
          <cell r="H18">
            <v>124083</v>
          </cell>
          <cell r="I18">
            <v>0</v>
          </cell>
          <cell r="J18">
            <v>0</v>
          </cell>
          <cell r="K18">
            <v>20104454</v>
          </cell>
          <cell r="L18">
            <v>6658</v>
          </cell>
          <cell r="M18">
            <v>0</v>
          </cell>
        </row>
        <row r="19">
          <cell r="C19" t="str">
            <v>119116</v>
          </cell>
          <cell r="D19">
            <v>396880</v>
          </cell>
          <cell r="E19">
            <v>0</v>
          </cell>
          <cell r="F19">
            <v>0</v>
          </cell>
          <cell r="G19">
            <v>0</v>
          </cell>
          <cell r="H19">
            <v>16984</v>
          </cell>
          <cell r="I19">
            <v>0</v>
          </cell>
          <cell r="J19">
            <v>0</v>
          </cell>
          <cell r="K19">
            <v>413864</v>
          </cell>
          <cell r="L19">
            <v>0</v>
          </cell>
          <cell r="M19">
            <v>396880</v>
          </cell>
        </row>
        <row r="20">
          <cell r="C20" t="str">
            <v>112001</v>
          </cell>
          <cell r="D20">
            <v>29479093</v>
          </cell>
          <cell r="E20">
            <v>0</v>
          </cell>
          <cell r="F20">
            <v>0</v>
          </cell>
          <cell r="G20">
            <v>0</v>
          </cell>
          <cell r="H20">
            <v>23785</v>
          </cell>
          <cell r="I20">
            <v>0</v>
          </cell>
          <cell r="J20">
            <v>0</v>
          </cell>
          <cell r="K20">
            <v>29502878</v>
          </cell>
          <cell r="L20">
            <v>12542325</v>
          </cell>
          <cell r="M20">
            <v>0</v>
          </cell>
        </row>
        <row r="21">
          <cell r="C21" t="str">
            <v>114031</v>
          </cell>
          <cell r="D21">
            <v>29202227</v>
          </cell>
          <cell r="E21">
            <v>0</v>
          </cell>
          <cell r="F21">
            <v>46400</v>
          </cell>
          <cell r="G21">
            <v>2581748</v>
          </cell>
          <cell r="H21">
            <v>272762</v>
          </cell>
          <cell r="I21">
            <v>0</v>
          </cell>
          <cell r="J21">
            <v>0</v>
          </cell>
          <cell r="K21">
            <v>32103137</v>
          </cell>
          <cell r="L21">
            <v>0</v>
          </cell>
          <cell r="M21">
            <v>0</v>
          </cell>
        </row>
        <row r="22">
          <cell r="C22" t="str">
            <v>114032</v>
          </cell>
          <cell r="D22">
            <v>47187381</v>
          </cell>
          <cell r="E22">
            <v>0</v>
          </cell>
          <cell r="F22">
            <v>0</v>
          </cell>
          <cell r="G22">
            <v>67500</v>
          </cell>
          <cell r="H22">
            <v>121580</v>
          </cell>
          <cell r="I22">
            <v>0</v>
          </cell>
          <cell r="J22">
            <v>0</v>
          </cell>
          <cell r="K22">
            <v>47376461</v>
          </cell>
          <cell r="L22">
            <v>8047251</v>
          </cell>
          <cell r="M22">
            <v>0</v>
          </cell>
        </row>
        <row r="23">
          <cell r="C23" t="str">
            <v>114064</v>
          </cell>
          <cell r="D23">
            <v>3836931</v>
          </cell>
          <cell r="E23">
            <v>0</v>
          </cell>
          <cell r="F23">
            <v>0</v>
          </cell>
          <cell r="G23">
            <v>0</v>
          </cell>
          <cell r="H23">
            <v>4029</v>
          </cell>
          <cell r="I23">
            <v>0</v>
          </cell>
          <cell r="J23">
            <v>0</v>
          </cell>
          <cell r="K23">
            <v>3840960</v>
          </cell>
          <cell r="L23">
            <v>0</v>
          </cell>
          <cell r="M23">
            <v>0</v>
          </cell>
        </row>
        <row r="24">
          <cell r="C24" t="str">
            <v>114066</v>
          </cell>
          <cell r="D24">
            <v>64471051</v>
          </cell>
          <cell r="E24">
            <v>0</v>
          </cell>
          <cell r="F24">
            <v>0</v>
          </cell>
          <cell r="G24">
            <v>0</v>
          </cell>
          <cell r="H24">
            <v>251066</v>
          </cell>
          <cell r="I24">
            <v>0</v>
          </cell>
          <cell r="J24">
            <v>0</v>
          </cell>
          <cell r="K24">
            <v>64722117</v>
          </cell>
          <cell r="L24">
            <v>12814709</v>
          </cell>
          <cell r="M24">
            <v>0</v>
          </cell>
        </row>
        <row r="25">
          <cell r="C25" t="str">
            <v>114067</v>
          </cell>
          <cell r="D25">
            <v>25996361</v>
          </cell>
          <cell r="E25">
            <v>0</v>
          </cell>
          <cell r="F25">
            <v>0</v>
          </cell>
          <cell r="G25">
            <v>0</v>
          </cell>
          <cell r="H25">
            <v>143106</v>
          </cell>
          <cell r="I25">
            <v>0</v>
          </cell>
          <cell r="J25">
            <v>0</v>
          </cell>
          <cell r="K25">
            <v>26139467</v>
          </cell>
          <cell r="L25">
            <v>13063271</v>
          </cell>
          <cell r="M25">
            <v>0</v>
          </cell>
        </row>
        <row r="26">
          <cell r="C26" t="str">
            <v>114068</v>
          </cell>
          <cell r="D26">
            <v>17324847</v>
          </cell>
          <cell r="E26">
            <v>0</v>
          </cell>
          <cell r="F26">
            <v>0</v>
          </cell>
          <cell r="G26">
            <v>0</v>
          </cell>
          <cell r="H26">
            <v>157716</v>
          </cell>
          <cell r="I26">
            <v>0</v>
          </cell>
          <cell r="J26">
            <v>0</v>
          </cell>
          <cell r="K26">
            <v>17482563</v>
          </cell>
          <cell r="L26">
            <v>10312989</v>
          </cell>
          <cell r="M26">
            <v>0</v>
          </cell>
        </row>
        <row r="27">
          <cell r="C27" t="str">
            <v>114069</v>
          </cell>
          <cell r="D27">
            <v>1288101</v>
          </cell>
          <cell r="E27">
            <v>0</v>
          </cell>
          <cell r="F27">
            <v>128136</v>
          </cell>
          <cell r="G27">
            <v>0</v>
          </cell>
          <cell r="H27">
            <v>2034</v>
          </cell>
          <cell r="I27">
            <v>0</v>
          </cell>
          <cell r="J27">
            <v>0</v>
          </cell>
          <cell r="K27">
            <v>1418271</v>
          </cell>
          <cell r="L27">
            <v>0</v>
          </cell>
          <cell r="M27">
            <v>0</v>
          </cell>
        </row>
        <row r="28">
          <cell r="C28" t="str">
            <v>114073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18291</v>
          </cell>
          <cell r="I28">
            <v>0</v>
          </cell>
          <cell r="J28">
            <v>0</v>
          </cell>
          <cell r="K28">
            <v>18291</v>
          </cell>
          <cell r="L28">
            <v>0</v>
          </cell>
          <cell r="M28">
            <v>0</v>
          </cell>
        </row>
        <row r="29">
          <cell r="C29" t="str">
            <v>117000</v>
          </cell>
          <cell r="D29">
            <v>3696486326</v>
          </cell>
          <cell r="E29">
            <v>6968606</v>
          </cell>
          <cell r="F29">
            <v>17558409</v>
          </cell>
          <cell r="G29">
            <v>57717460</v>
          </cell>
          <cell r="H29">
            <v>18503340</v>
          </cell>
          <cell r="I29">
            <v>0</v>
          </cell>
          <cell r="J29">
            <v>0</v>
          </cell>
          <cell r="K29">
            <v>3797234141</v>
          </cell>
          <cell r="L29">
            <v>43554923</v>
          </cell>
          <cell r="M29">
            <v>0</v>
          </cell>
        </row>
        <row r="30">
          <cell r="C30" t="str">
            <v>117023</v>
          </cell>
          <cell r="D30">
            <v>273926878</v>
          </cell>
          <cell r="E30">
            <v>0</v>
          </cell>
          <cell r="F30">
            <v>0</v>
          </cell>
          <cell r="G30">
            <v>20219156</v>
          </cell>
          <cell r="H30">
            <v>1272157</v>
          </cell>
          <cell r="I30">
            <v>0</v>
          </cell>
          <cell r="J30">
            <v>0</v>
          </cell>
          <cell r="K30">
            <v>295418191</v>
          </cell>
          <cell r="L30">
            <v>6091510</v>
          </cell>
          <cell r="M30">
            <v>0</v>
          </cell>
        </row>
        <row r="31">
          <cell r="C31" t="str">
            <v>093000</v>
          </cell>
          <cell r="D31">
            <v>2515915</v>
          </cell>
          <cell r="E31">
            <v>695629</v>
          </cell>
          <cell r="F31">
            <v>0</v>
          </cell>
          <cell r="G31">
            <v>0</v>
          </cell>
          <cell r="H31">
            <v>330341</v>
          </cell>
          <cell r="I31">
            <v>0</v>
          </cell>
          <cell r="J31">
            <v>0</v>
          </cell>
          <cell r="K31">
            <v>3541885</v>
          </cell>
          <cell r="L31">
            <v>155742</v>
          </cell>
          <cell r="M31">
            <v>0</v>
          </cell>
        </row>
        <row r="32">
          <cell r="C32" t="str">
            <v>098000</v>
          </cell>
          <cell r="D32">
            <v>2775668</v>
          </cell>
          <cell r="E32">
            <v>0</v>
          </cell>
          <cell r="F32">
            <v>0</v>
          </cell>
          <cell r="G32">
            <v>354843</v>
          </cell>
          <cell r="H32">
            <v>472591</v>
          </cell>
          <cell r="I32">
            <v>0</v>
          </cell>
          <cell r="J32">
            <v>0</v>
          </cell>
          <cell r="K32">
            <v>3603102</v>
          </cell>
          <cell r="L32">
            <v>0</v>
          </cell>
          <cell r="M32">
            <v>0</v>
          </cell>
        </row>
        <row r="33">
          <cell r="C33" t="str">
            <v>098001</v>
          </cell>
          <cell r="D33">
            <v>1310233991</v>
          </cell>
          <cell r="E33">
            <v>464310</v>
          </cell>
          <cell r="F33">
            <v>14211135</v>
          </cell>
          <cell r="G33">
            <v>1117150</v>
          </cell>
          <cell r="H33">
            <v>10311718</v>
          </cell>
          <cell r="I33">
            <v>14762</v>
          </cell>
          <cell r="J33">
            <v>0</v>
          </cell>
          <cell r="K33">
            <v>1336353066</v>
          </cell>
          <cell r="L33">
            <v>19672401</v>
          </cell>
          <cell r="M33">
            <v>0</v>
          </cell>
        </row>
        <row r="34">
          <cell r="C34" t="str">
            <v>098002</v>
          </cell>
          <cell r="D34">
            <v>43063241</v>
          </cell>
          <cell r="E34">
            <v>0</v>
          </cell>
          <cell r="F34">
            <v>1188825</v>
          </cell>
          <cell r="G34">
            <v>6654</v>
          </cell>
          <cell r="H34">
            <v>194474</v>
          </cell>
          <cell r="I34">
            <v>0</v>
          </cell>
          <cell r="J34">
            <v>0</v>
          </cell>
          <cell r="K34">
            <v>44453194</v>
          </cell>
          <cell r="L34">
            <v>0</v>
          </cell>
          <cell r="M34">
            <v>0</v>
          </cell>
        </row>
        <row r="35">
          <cell r="C35" t="str">
            <v>098003</v>
          </cell>
          <cell r="D35">
            <v>187328440</v>
          </cell>
          <cell r="E35">
            <v>0</v>
          </cell>
          <cell r="F35">
            <v>1215874</v>
          </cell>
          <cell r="G35">
            <v>256187</v>
          </cell>
          <cell r="H35">
            <v>1022740</v>
          </cell>
          <cell r="I35">
            <v>0</v>
          </cell>
          <cell r="J35">
            <v>0</v>
          </cell>
          <cell r="K35">
            <v>189823241</v>
          </cell>
          <cell r="L35">
            <v>29335572</v>
          </cell>
          <cell r="M35">
            <v>0</v>
          </cell>
        </row>
        <row r="36">
          <cell r="C36" t="str">
            <v>098005</v>
          </cell>
          <cell r="D36">
            <v>33570</v>
          </cell>
          <cell r="E36">
            <v>0</v>
          </cell>
          <cell r="F36">
            <v>0</v>
          </cell>
          <cell r="G36">
            <v>19751</v>
          </cell>
          <cell r="H36">
            <v>7889</v>
          </cell>
          <cell r="I36">
            <v>0</v>
          </cell>
          <cell r="J36">
            <v>0</v>
          </cell>
          <cell r="K36">
            <v>61210</v>
          </cell>
          <cell r="L36">
            <v>0</v>
          </cell>
          <cell r="M36">
            <v>0</v>
          </cell>
        </row>
        <row r="37">
          <cell r="C37" t="str">
            <v>098008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098009</v>
          </cell>
          <cell r="D38">
            <v>115782</v>
          </cell>
          <cell r="E38">
            <v>0</v>
          </cell>
          <cell r="F38">
            <v>0</v>
          </cell>
          <cell r="G38">
            <v>0</v>
          </cell>
          <cell r="H38">
            <v>1913</v>
          </cell>
          <cell r="I38">
            <v>0</v>
          </cell>
          <cell r="J38">
            <v>0</v>
          </cell>
          <cell r="K38">
            <v>117695</v>
          </cell>
          <cell r="L38">
            <v>0</v>
          </cell>
          <cell r="M38">
            <v>0</v>
          </cell>
        </row>
        <row r="39">
          <cell r="C39" t="str">
            <v>098010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098011</v>
          </cell>
          <cell r="D40">
            <v>126507359</v>
          </cell>
          <cell r="E40">
            <v>0</v>
          </cell>
          <cell r="F40">
            <v>713545</v>
          </cell>
          <cell r="G40">
            <v>304113</v>
          </cell>
          <cell r="H40">
            <v>543505</v>
          </cell>
          <cell r="I40">
            <v>0</v>
          </cell>
          <cell r="J40">
            <v>0</v>
          </cell>
          <cell r="K40">
            <v>128068522</v>
          </cell>
          <cell r="L40">
            <v>15921978</v>
          </cell>
          <cell r="M40">
            <v>0</v>
          </cell>
        </row>
        <row r="41">
          <cell r="C41" t="str">
            <v>117035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1033</v>
          </cell>
          <cell r="I41">
            <v>0</v>
          </cell>
          <cell r="J41">
            <v>0</v>
          </cell>
          <cell r="K41">
            <v>1033</v>
          </cell>
          <cell r="L41">
            <v>0</v>
          </cell>
          <cell r="M41">
            <v>0</v>
          </cell>
        </row>
        <row r="42">
          <cell r="C42" t="str">
            <v>117038</v>
          </cell>
          <cell r="D42">
            <v>149327857</v>
          </cell>
          <cell r="E42">
            <v>0</v>
          </cell>
          <cell r="F42">
            <v>1340258</v>
          </cell>
          <cell r="G42">
            <v>44167</v>
          </cell>
          <cell r="H42">
            <v>1506579</v>
          </cell>
          <cell r="I42">
            <v>0</v>
          </cell>
          <cell r="J42">
            <v>0</v>
          </cell>
          <cell r="K42">
            <v>152218861</v>
          </cell>
          <cell r="L42">
            <v>2188647</v>
          </cell>
          <cell r="M42">
            <v>0</v>
          </cell>
        </row>
        <row r="43">
          <cell r="C43" t="str">
            <v>101002</v>
          </cell>
          <cell r="D43">
            <v>43869521</v>
          </cell>
          <cell r="E43">
            <v>0</v>
          </cell>
          <cell r="F43">
            <v>370657</v>
          </cell>
          <cell r="G43">
            <v>144944</v>
          </cell>
          <cell r="H43">
            <v>1026212</v>
          </cell>
          <cell r="I43">
            <v>21412</v>
          </cell>
          <cell r="J43">
            <v>0</v>
          </cell>
          <cell r="K43">
            <v>45432746</v>
          </cell>
          <cell r="L43">
            <v>60000</v>
          </cell>
          <cell r="M43">
            <v>0</v>
          </cell>
        </row>
        <row r="44">
          <cell r="C44" t="str">
            <v>101003</v>
          </cell>
          <cell r="D44">
            <v>40233926</v>
          </cell>
          <cell r="E44">
            <v>0</v>
          </cell>
          <cell r="F44">
            <v>94280</v>
          </cell>
          <cell r="G44">
            <v>153015</v>
          </cell>
          <cell r="H44">
            <v>866592</v>
          </cell>
          <cell r="I44">
            <v>0</v>
          </cell>
          <cell r="J44">
            <v>0</v>
          </cell>
          <cell r="K44">
            <v>41347813</v>
          </cell>
          <cell r="L44">
            <v>168516</v>
          </cell>
          <cell r="M44">
            <v>0</v>
          </cell>
        </row>
        <row r="45">
          <cell r="C45" t="str">
            <v>101005</v>
          </cell>
          <cell r="D45">
            <v>1090219</v>
          </cell>
          <cell r="E45">
            <v>0</v>
          </cell>
          <cell r="F45">
            <v>0</v>
          </cell>
          <cell r="G45">
            <v>0</v>
          </cell>
          <cell r="H45">
            <v>8773</v>
          </cell>
          <cell r="I45">
            <v>0</v>
          </cell>
          <cell r="J45">
            <v>0</v>
          </cell>
          <cell r="K45">
            <v>1098992</v>
          </cell>
          <cell r="L45">
            <v>0</v>
          </cell>
          <cell r="M45">
            <v>0</v>
          </cell>
        </row>
        <row r="46">
          <cell r="C46" t="str">
            <v>101007</v>
          </cell>
          <cell r="D46">
            <v>57374562</v>
          </cell>
          <cell r="E46">
            <v>0</v>
          </cell>
          <cell r="F46">
            <v>520860</v>
          </cell>
          <cell r="G46">
            <v>11876</v>
          </cell>
          <cell r="H46">
            <v>35545</v>
          </cell>
          <cell r="I46">
            <v>739</v>
          </cell>
          <cell r="J46">
            <v>0</v>
          </cell>
          <cell r="K46">
            <v>57943582</v>
          </cell>
          <cell r="L46">
            <v>90000</v>
          </cell>
          <cell r="M46">
            <v>0</v>
          </cell>
        </row>
        <row r="47">
          <cell r="C47" t="str">
            <v>101008</v>
          </cell>
          <cell r="D47">
            <v>307178209</v>
          </cell>
          <cell r="E47">
            <v>378041</v>
          </cell>
          <cell r="F47">
            <v>3197015</v>
          </cell>
          <cell r="G47">
            <v>1173416</v>
          </cell>
          <cell r="H47">
            <v>1754010</v>
          </cell>
          <cell r="I47">
            <v>60223</v>
          </cell>
          <cell r="J47">
            <v>0</v>
          </cell>
          <cell r="K47">
            <v>313740914</v>
          </cell>
          <cell r="L47">
            <v>194067</v>
          </cell>
          <cell r="M47">
            <v>0</v>
          </cell>
        </row>
        <row r="48">
          <cell r="C48" t="str">
            <v>101009</v>
          </cell>
          <cell r="D48">
            <v>9600064</v>
          </cell>
          <cell r="E48">
            <v>0</v>
          </cell>
          <cell r="F48">
            <v>0</v>
          </cell>
          <cell r="G48">
            <v>0</v>
          </cell>
          <cell r="H48">
            <v>20500</v>
          </cell>
          <cell r="I48">
            <v>0</v>
          </cell>
          <cell r="J48">
            <v>0</v>
          </cell>
          <cell r="K48">
            <v>9620564</v>
          </cell>
          <cell r="L48">
            <v>0</v>
          </cell>
          <cell r="M48">
            <v>0</v>
          </cell>
        </row>
        <row r="49">
          <cell r="C49" t="str">
            <v>101011</v>
          </cell>
          <cell r="D49">
            <v>18964052</v>
          </cell>
          <cell r="E49">
            <v>0</v>
          </cell>
          <cell r="F49">
            <v>968301</v>
          </cell>
          <cell r="G49">
            <v>0</v>
          </cell>
          <cell r="H49">
            <v>43806</v>
          </cell>
          <cell r="I49">
            <v>0</v>
          </cell>
          <cell r="J49">
            <v>0</v>
          </cell>
          <cell r="K49">
            <v>19976159</v>
          </cell>
          <cell r="L49">
            <v>30000</v>
          </cell>
          <cell r="M49">
            <v>0</v>
          </cell>
        </row>
        <row r="50">
          <cell r="C50" t="str">
            <v>101012</v>
          </cell>
          <cell r="D50">
            <v>82619741</v>
          </cell>
          <cell r="E50">
            <v>0</v>
          </cell>
          <cell r="F50">
            <v>999730</v>
          </cell>
          <cell r="G50">
            <v>299588</v>
          </cell>
          <cell r="H50">
            <v>164167</v>
          </cell>
          <cell r="I50">
            <v>117216</v>
          </cell>
          <cell r="J50">
            <v>0</v>
          </cell>
          <cell r="K50">
            <v>84200442</v>
          </cell>
          <cell r="L50">
            <v>146385</v>
          </cell>
          <cell r="M50">
            <v>0</v>
          </cell>
        </row>
        <row r="51">
          <cell r="C51" t="str">
            <v>101013</v>
          </cell>
          <cell r="D51">
            <v>224227668</v>
          </cell>
          <cell r="E51">
            <v>0</v>
          </cell>
          <cell r="F51">
            <v>2028960</v>
          </cell>
          <cell r="G51">
            <v>103622</v>
          </cell>
          <cell r="H51">
            <v>369753</v>
          </cell>
          <cell r="I51">
            <v>38252</v>
          </cell>
          <cell r="J51">
            <v>0</v>
          </cell>
          <cell r="K51">
            <v>226768255</v>
          </cell>
          <cell r="L51">
            <v>112036</v>
          </cell>
          <cell r="M51">
            <v>0</v>
          </cell>
        </row>
        <row r="52">
          <cell r="C52" t="str">
            <v>101014</v>
          </cell>
          <cell r="D52">
            <v>66570220</v>
          </cell>
          <cell r="E52">
            <v>0</v>
          </cell>
          <cell r="F52">
            <v>318550</v>
          </cell>
          <cell r="G52">
            <v>725938</v>
          </cell>
          <cell r="H52">
            <v>148441</v>
          </cell>
          <cell r="I52">
            <v>26250</v>
          </cell>
          <cell r="J52">
            <v>0</v>
          </cell>
          <cell r="K52">
            <v>67789399</v>
          </cell>
          <cell r="L52">
            <v>0</v>
          </cell>
          <cell r="M52">
            <v>0</v>
          </cell>
        </row>
        <row r="53">
          <cell r="C53" t="str">
            <v>117042</v>
          </cell>
          <cell r="D53">
            <v>199611152</v>
          </cell>
          <cell r="E53">
            <v>0</v>
          </cell>
          <cell r="F53">
            <v>0</v>
          </cell>
          <cell r="G53">
            <v>17145</v>
          </cell>
          <cell r="H53">
            <v>632761</v>
          </cell>
          <cell r="I53">
            <v>0</v>
          </cell>
          <cell r="J53">
            <v>0</v>
          </cell>
          <cell r="K53">
            <v>200261058</v>
          </cell>
          <cell r="L53">
            <v>42604825</v>
          </cell>
          <cell r="M53">
            <v>0</v>
          </cell>
        </row>
        <row r="54">
          <cell r="C54" t="str">
            <v>117045</v>
          </cell>
          <cell r="D54">
            <v>21748742</v>
          </cell>
          <cell r="E54">
            <v>0</v>
          </cell>
          <cell r="F54">
            <v>0</v>
          </cell>
          <cell r="G54">
            <v>0</v>
          </cell>
          <cell r="H54">
            <v>35294</v>
          </cell>
          <cell r="I54">
            <v>0</v>
          </cell>
          <cell r="J54">
            <v>0</v>
          </cell>
          <cell r="K54">
            <v>21784036</v>
          </cell>
          <cell r="L54">
            <v>0</v>
          </cell>
          <cell r="M54">
            <v>0</v>
          </cell>
        </row>
        <row r="55">
          <cell r="C55" t="str">
            <v>117046</v>
          </cell>
          <cell r="D55">
            <v>74139777</v>
          </cell>
          <cell r="E55">
            <v>0</v>
          </cell>
          <cell r="F55">
            <v>107000</v>
          </cell>
          <cell r="G55">
            <v>17183092</v>
          </cell>
          <cell r="H55">
            <v>213811</v>
          </cell>
          <cell r="I55">
            <v>0</v>
          </cell>
          <cell r="J55">
            <v>0</v>
          </cell>
          <cell r="K55">
            <v>91643680</v>
          </cell>
          <cell r="L55">
            <v>6682900</v>
          </cell>
          <cell r="M55">
            <v>0</v>
          </cell>
        </row>
        <row r="56">
          <cell r="C56" t="str">
            <v>117047</v>
          </cell>
          <cell r="D56">
            <v>4766078</v>
          </cell>
          <cell r="E56">
            <v>0</v>
          </cell>
          <cell r="F56">
            <v>0</v>
          </cell>
          <cell r="G56">
            <v>7310</v>
          </cell>
          <cell r="H56">
            <v>51067</v>
          </cell>
          <cell r="I56">
            <v>0</v>
          </cell>
          <cell r="J56">
            <v>0</v>
          </cell>
          <cell r="K56">
            <v>4824455</v>
          </cell>
          <cell r="L56">
            <v>0</v>
          </cell>
          <cell r="M56">
            <v>0</v>
          </cell>
        </row>
        <row r="57">
          <cell r="C57" t="str">
            <v>117048</v>
          </cell>
          <cell r="D57">
            <v>3821277</v>
          </cell>
          <cell r="E57">
            <v>0</v>
          </cell>
          <cell r="F57">
            <v>0</v>
          </cell>
          <cell r="G57">
            <v>0</v>
          </cell>
          <cell r="H57">
            <v>188527</v>
          </cell>
          <cell r="I57">
            <v>109632</v>
          </cell>
          <cell r="J57">
            <v>0</v>
          </cell>
          <cell r="K57">
            <v>4119436</v>
          </cell>
          <cell r="L57">
            <v>0</v>
          </cell>
          <cell r="M57">
            <v>0</v>
          </cell>
        </row>
        <row r="58">
          <cell r="C58" t="str">
            <v>117049</v>
          </cell>
          <cell r="D58">
            <v>21421555</v>
          </cell>
          <cell r="E58">
            <v>0</v>
          </cell>
          <cell r="F58">
            <v>0</v>
          </cell>
          <cell r="G58">
            <v>0</v>
          </cell>
          <cell r="H58">
            <v>117947</v>
          </cell>
          <cell r="I58">
            <v>0</v>
          </cell>
          <cell r="J58">
            <v>0</v>
          </cell>
          <cell r="K58">
            <v>21539502</v>
          </cell>
          <cell r="L58">
            <v>614977</v>
          </cell>
          <cell r="M58">
            <v>0</v>
          </cell>
        </row>
        <row r="59">
          <cell r="C59" t="str">
            <v>117050</v>
          </cell>
          <cell r="D59">
            <v>21391615</v>
          </cell>
          <cell r="E59">
            <v>0</v>
          </cell>
          <cell r="F59">
            <v>0</v>
          </cell>
          <cell r="G59">
            <v>0</v>
          </cell>
          <cell r="H59">
            <v>192466</v>
          </cell>
          <cell r="I59">
            <v>0</v>
          </cell>
          <cell r="J59">
            <v>0</v>
          </cell>
          <cell r="K59">
            <v>21584081</v>
          </cell>
          <cell r="L59">
            <v>4875000</v>
          </cell>
          <cell r="M59">
            <v>0</v>
          </cell>
        </row>
        <row r="60">
          <cell r="C60" t="str">
            <v>117051</v>
          </cell>
          <cell r="D60">
            <v>986115</v>
          </cell>
          <cell r="E60">
            <v>0</v>
          </cell>
          <cell r="F60">
            <v>0</v>
          </cell>
          <cell r="G60">
            <v>0</v>
          </cell>
          <cell r="H60">
            <v>1210</v>
          </cell>
          <cell r="I60">
            <v>0</v>
          </cell>
          <cell r="J60">
            <v>0</v>
          </cell>
          <cell r="K60">
            <v>987325</v>
          </cell>
          <cell r="L60">
            <v>0</v>
          </cell>
          <cell r="M60">
            <v>0</v>
          </cell>
        </row>
        <row r="61">
          <cell r="C61" t="str">
            <v>117054</v>
          </cell>
          <cell r="D61">
            <v>1369076</v>
          </cell>
          <cell r="E61">
            <v>0</v>
          </cell>
          <cell r="F61">
            <v>0</v>
          </cell>
          <cell r="G61">
            <v>0</v>
          </cell>
          <cell r="H61">
            <v>124101</v>
          </cell>
          <cell r="I61">
            <v>0</v>
          </cell>
          <cell r="J61">
            <v>0</v>
          </cell>
          <cell r="K61">
            <v>1493177</v>
          </cell>
          <cell r="L61">
            <v>0</v>
          </cell>
          <cell r="M61">
            <v>0</v>
          </cell>
        </row>
        <row r="62">
          <cell r="C62" t="str">
            <v>117055</v>
          </cell>
          <cell r="D62">
            <v>8504126</v>
          </cell>
          <cell r="E62">
            <v>0</v>
          </cell>
          <cell r="F62">
            <v>0</v>
          </cell>
          <cell r="G62">
            <v>1305</v>
          </cell>
          <cell r="H62">
            <v>111285</v>
          </cell>
          <cell r="I62">
            <v>0</v>
          </cell>
          <cell r="J62">
            <v>0</v>
          </cell>
          <cell r="K62">
            <v>8616716</v>
          </cell>
          <cell r="L62">
            <v>948933</v>
          </cell>
          <cell r="M62">
            <v>0</v>
          </cell>
        </row>
        <row r="63">
          <cell r="C63" t="str">
            <v>117056</v>
          </cell>
          <cell r="D63">
            <v>22808543</v>
          </cell>
          <cell r="E63">
            <v>1070199</v>
          </cell>
          <cell r="F63">
            <v>0</v>
          </cell>
          <cell r="G63">
            <v>0</v>
          </cell>
          <cell r="H63">
            <v>471605</v>
          </cell>
          <cell r="I63">
            <v>0</v>
          </cell>
          <cell r="J63">
            <v>0</v>
          </cell>
          <cell r="K63">
            <v>24350347</v>
          </cell>
          <cell r="L63">
            <v>0</v>
          </cell>
          <cell r="M63">
            <v>0</v>
          </cell>
        </row>
        <row r="64">
          <cell r="C64" t="str">
            <v>117059</v>
          </cell>
          <cell r="D64">
            <v>102731554</v>
          </cell>
          <cell r="E64">
            <v>0</v>
          </cell>
          <cell r="F64">
            <v>146461</v>
          </cell>
          <cell r="G64">
            <v>3527</v>
          </cell>
          <cell r="H64">
            <v>152021</v>
          </cell>
          <cell r="I64">
            <v>0</v>
          </cell>
          <cell r="J64">
            <v>0</v>
          </cell>
          <cell r="K64">
            <v>103033563</v>
          </cell>
          <cell r="L64">
            <v>0</v>
          </cell>
          <cell r="M64">
            <v>0</v>
          </cell>
        </row>
        <row r="65">
          <cell r="C65" t="str">
            <v>117060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12096</v>
          </cell>
          <cell r="I65">
            <v>0</v>
          </cell>
          <cell r="J65">
            <v>0</v>
          </cell>
          <cell r="K65">
            <v>12096</v>
          </cell>
          <cell r="L65">
            <v>0</v>
          </cell>
          <cell r="M65">
            <v>0</v>
          </cell>
        </row>
        <row r="66">
          <cell r="C66" t="str">
            <v>101000</v>
          </cell>
          <cell r="D66">
            <v>343396902</v>
          </cell>
          <cell r="E66">
            <v>2237235</v>
          </cell>
          <cell r="F66">
            <v>3551221</v>
          </cell>
          <cell r="G66">
            <v>1203529</v>
          </cell>
          <cell r="H66">
            <v>3190521</v>
          </cell>
          <cell r="I66">
            <v>0</v>
          </cell>
          <cell r="J66">
            <v>0</v>
          </cell>
          <cell r="K66">
            <v>353579408</v>
          </cell>
          <cell r="L66">
            <v>5130923</v>
          </cell>
          <cell r="M66">
            <v>0</v>
          </cell>
        </row>
        <row r="67">
          <cell r="C67" t="str">
            <v>101018</v>
          </cell>
          <cell r="D67">
            <v>25245376</v>
          </cell>
          <cell r="E67">
            <v>0</v>
          </cell>
          <cell r="F67">
            <v>108096</v>
          </cell>
          <cell r="G67">
            <v>2717</v>
          </cell>
          <cell r="H67">
            <v>84858</v>
          </cell>
          <cell r="I67">
            <v>0</v>
          </cell>
          <cell r="J67">
            <v>0</v>
          </cell>
          <cell r="K67">
            <v>25441047</v>
          </cell>
          <cell r="L67">
            <v>21967</v>
          </cell>
          <cell r="M67">
            <v>0</v>
          </cell>
        </row>
        <row r="68">
          <cell r="C68" t="str">
            <v>101033</v>
          </cell>
          <cell r="D68">
            <v>1985788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1985788</v>
          </cell>
          <cell r="L68">
            <v>0</v>
          </cell>
          <cell r="M68">
            <v>0</v>
          </cell>
        </row>
        <row r="69">
          <cell r="C69" t="str">
            <v>101019</v>
          </cell>
          <cell r="D69">
            <v>4455032</v>
          </cell>
          <cell r="E69">
            <v>0</v>
          </cell>
          <cell r="F69">
            <v>146392</v>
          </cell>
          <cell r="G69">
            <v>0</v>
          </cell>
          <cell r="H69">
            <v>80723</v>
          </cell>
          <cell r="I69">
            <v>0</v>
          </cell>
          <cell r="J69">
            <v>0</v>
          </cell>
          <cell r="K69">
            <v>4682147</v>
          </cell>
          <cell r="L69">
            <v>398812</v>
          </cell>
          <cell r="M69">
            <v>0</v>
          </cell>
        </row>
        <row r="70">
          <cell r="C70" t="str">
            <v>101020</v>
          </cell>
          <cell r="D70">
            <v>946424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946424</v>
          </cell>
          <cell r="L70">
            <v>0</v>
          </cell>
          <cell r="M70">
            <v>0</v>
          </cell>
        </row>
        <row r="71">
          <cell r="C71" t="str">
            <v>101021</v>
          </cell>
          <cell r="D71">
            <v>2046427</v>
          </cell>
          <cell r="E71">
            <v>0</v>
          </cell>
          <cell r="F71">
            <v>0</v>
          </cell>
          <cell r="G71">
            <v>0</v>
          </cell>
          <cell r="H71">
            <v>13357</v>
          </cell>
          <cell r="I71">
            <v>0</v>
          </cell>
          <cell r="J71">
            <v>0</v>
          </cell>
          <cell r="K71">
            <v>2059784</v>
          </cell>
          <cell r="L71">
            <v>296149</v>
          </cell>
          <cell r="M71">
            <v>0</v>
          </cell>
        </row>
        <row r="72">
          <cell r="C72" t="str">
            <v>102001</v>
          </cell>
          <cell r="D72">
            <v>56245226</v>
          </cell>
          <cell r="E72">
            <v>0</v>
          </cell>
          <cell r="F72">
            <v>309956</v>
          </cell>
          <cell r="G72">
            <v>5824</v>
          </cell>
          <cell r="H72">
            <v>1263507</v>
          </cell>
          <cell r="I72">
            <v>7930</v>
          </cell>
          <cell r="J72">
            <v>0</v>
          </cell>
          <cell r="K72">
            <v>57832443</v>
          </cell>
          <cell r="L72">
            <v>86714</v>
          </cell>
          <cell r="M72">
            <v>0</v>
          </cell>
        </row>
        <row r="73">
          <cell r="C73" t="str">
            <v>102004</v>
          </cell>
          <cell r="D73">
            <v>1773673</v>
          </cell>
          <cell r="E73">
            <v>0</v>
          </cell>
          <cell r="F73">
            <v>0</v>
          </cell>
          <cell r="G73">
            <v>0</v>
          </cell>
          <cell r="H73">
            <v>13085</v>
          </cell>
          <cell r="I73">
            <v>0</v>
          </cell>
          <cell r="J73">
            <v>0</v>
          </cell>
          <cell r="K73">
            <v>1786758</v>
          </cell>
          <cell r="L73">
            <v>0</v>
          </cell>
          <cell r="M73">
            <v>0</v>
          </cell>
        </row>
        <row r="74">
          <cell r="C74" t="str">
            <v>102005</v>
          </cell>
          <cell r="D74">
            <v>141257309</v>
          </cell>
          <cell r="E74">
            <v>243324</v>
          </cell>
          <cell r="F74">
            <v>1023275</v>
          </cell>
          <cell r="G74">
            <v>508407</v>
          </cell>
          <cell r="H74">
            <v>400123</v>
          </cell>
          <cell r="I74">
            <v>0</v>
          </cell>
          <cell r="J74">
            <v>0</v>
          </cell>
          <cell r="K74">
            <v>143432438</v>
          </cell>
          <cell r="L74">
            <v>529950</v>
          </cell>
          <cell r="M74">
            <v>0</v>
          </cell>
        </row>
        <row r="75">
          <cell r="C75" t="str">
            <v>102006</v>
          </cell>
          <cell r="D75">
            <v>10483237</v>
          </cell>
          <cell r="E75">
            <v>0</v>
          </cell>
          <cell r="F75">
            <v>42934</v>
          </cell>
          <cell r="G75">
            <v>0</v>
          </cell>
          <cell r="H75">
            <v>9418</v>
          </cell>
          <cell r="I75">
            <v>0</v>
          </cell>
          <cell r="J75">
            <v>0</v>
          </cell>
          <cell r="K75">
            <v>10535589</v>
          </cell>
          <cell r="L75">
            <v>0</v>
          </cell>
          <cell r="M75">
            <v>0</v>
          </cell>
        </row>
        <row r="76">
          <cell r="C76" t="str">
            <v>101022</v>
          </cell>
          <cell r="D76">
            <v>268515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268515</v>
          </cell>
          <cell r="L76">
            <v>0</v>
          </cell>
          <cell r="M76">
            <v>0</v>
          </cell>
        </row>
        <row r="77">
          <cell r="C77" t="str">
            <v>101023</v>
          </cell>
          <cell r="D77">
            <v>1037778</v>
          </cell>
          <cell r="E77">
            <v>0</v>
          </cell>
          <cell r="F77">
            <v>0</v>
          </cell>
          <cell r="G77">
            <v>0</v>
          </cell>
          <cell r="H77">
            <v>54818</v>
          </cell>
          <cell r="I77">
            <v>0</v>
          </cell>
          <cell r="J77">
            <v>0</v>
          </cell>
          <cell r="K77">
            <v>1092596</v>
          </cell>
          <cell r="L77">
            <v>0</v>
          </cell>
          <cell r="M77">
            <v>0</v>
          </cell>
        </row>
        <row r="78">
          <cell r="C78" t="str">
            <v>103002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C79" t="str">
            <v>103003</v>
          </cell>
          <cell r="D79">
            <v>57939208</v>
          </cell>
          <cell r="E79">
            <v>3337422</v>
          </cell>
          <cell r="F79">
            <v>832437</v>
          </cell>
          <cell r="G79">
            <v>489048</v>
          </cell>
          <cell r="H79">
            <v>521442</v>
          </cell>
          <cell r="I79">
            <v>25364</v>
          </cell>
          <cell r="J79">
            <v>0</v>
          </cell>
          <cell r="K79">
            <v>63144921</v>
          </cell>
          <cell r="L79">
            <v>0</v>
          </cell>
          <cell r="M79">
            <v>0</v>
          </cell>
        </row>
        <row r="80">
          <cell r="C80" t="str">
            <v>103004</v>
          </cell>
          <cell r="D80">
            <v>45896958</v>
          </cell>
          <cell r="E80">
            <v>0</v>
          </cell>
          <cell r="F80">
            <v>146264</v>
          </cell>
          <cell r="G80">
            <v>0</v>
          </cell>
          <cell r="H80">
            <v>151621</v>
          </cell>
          <cell r="I80">
            <v>0</v>
          </cell>
          <cell r="J80">
            <v>0</v>
          </cell>
          <cell r="K80">
            <v>46194843</v>
          </cell>
          <cell r="L80">
            <v>61370</v>
          </cell>
          <cell r="M80">
            <v>0</v>
          </cell>
        </row>
        <row r="81">
          <cell r="C81" t="str">
            <v>103005</v>
          </cell>
          <cell r="D81">
            <v>17666503</v>
          </cell>
          <cell r="E81">
            <v>50051822</v>
          </cell>
          <cell r="F81">
            <v>123792</v>
          </cell>
          <cell r="G81">
            <v>23708</v>
          </cell>
          <cell r="H81">
            <v>15138181</v>
          </cell>
          <cell r="I81">
            <v>0</v>
          </cell>
          <cell r="J81">
            <v>0</v>
          </cell>
          <cell r="K81">
            <v>83004006</v>
          </cell>
          <cell r="L81">
            <v>0</v>
          </cell>
          <cell r="M81">
            <v>0</v>
          </cell>
        </row>
        <row r="82">
          <cell r="C82" t="str">
            <v>103006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4861</v>
          </cell>
          <cell r="I82">
            <v>0</v>
          </cell>
          <cell r="J82">
            <v>0</v>
          </cell>
          <cell r="K82">
            <v>4861</v>
          </cell>
          <cell r="L82">
            <v>0</v>
          </cell>
          <cell r="M82">
            <v>0</v>
          </cell>
        </row>
        <row r="83">
          <cell r="C83" t="str">
            <v>101024</v>
          </cell>
          <cell r="D83">
            <v>9590035</v>
          </cell>
          <cell r="E83">
            <v>0</v>
          </cell>
          <cell r="F83">
            <v>0</v>
          </cell>
          <cell r="G83">
            <v>0</v>
          </cell>
          <cell r="H83">
            <v>44120</v>
          </cell>
          <cell r="I83">
            <v>0</v>
          </cell>
          <cell r="J83">
            <v>0</v>
          </cell>
          <cell r="K83">
            <v>9634155</v>
          </cell>
          <cell r="L83">
            <v>3654497</v>
          </cell>
          <cell r="M83">
            <v>0</v>
          </cell>
        </row>
        <row r="84">
          <cell r="C84" t="str">
            <v>101025</v>
          </cell>
          <cell r="D84">
            <v>288084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288084</v>
          </cell>
          <cell r="L84">
            <v>0</v>
          </cell>
          <cell r="M84">
            <v>0</v>
          </cell>
        </row>
        <row r="85">
          <cell r="C85" t="str">
            <v>112005</v>
          </cell>
          <cell r="D85">
            <v>11828370</v>
          </cell>
          <cell r="E85">
            <v>0</v>
          </cell>
          <cell r="F85">
            <v>0</v>
          </cell>
          <cell r="G85">
            <v>0</v>
          </cell>
          <cell r="H85">
            <v>28170</v>
          </cell>
          <cell r="I85">
            <v>0</v>
          </cell>
          <cell r="J85">
            <v>0</v>
          </cell>
          <cell r="K85">
            <v>11856540</v>
          </cell>
          <cell r="L85">
            <v>363504</v>
          </cell>
          <cell r="M85">
            <v>0</v>
          </cell>
        </row>
        <row r="86">
          <cell r="C86" t="str">
            <v>112006</v>
          </cell>
          <cell r="D86">
            <v>613907263</v>
          </cell>
          <cell r="E86">
            <v>4165750</v>
          </cell>
          <cell r="F86">
            <v>5477190</v>
          </cell>
          <cell r="G86">
            <v>306773</v>
          </cell>
          <cell r="H86">
            <v>3297646</v>
          </cell>
          <cell r="I86">
            <v>59183</v>
          </cell>
          <cell r="J86">
            <v>0</v>
          </cell>
          <cell r="K86">
            <v>627213805</v>
          </cell>
          <cell r="L86">
            <v>6136421</v>
          </cell>
          <cell r="M86">
            <v>0</v>
          </cell>
        </row>
        <row r="87">
          <cell r="C87" t="str">
            <v>112008</v>
          </cell>
          <cell r="D87">
            <v>198447350</v>
          </cell>
          <cell r="E87">
            <v>4267485</v>
          </cell>
          <cell r="F87">
            <v>1484788</v>
          </cell>
          <cell r="G87">
            <v>1093526</v>
          </cell>
          <cell r="H87">
            <v>3852922</v>
          </cell>
          <cell r="I87">
            <v>52087</v>
          </cell>
          <cell r="J87">
            <v>0</v>
          </cell>
          <cell r="K87">
            <v>209198158</v>
          </cell>
          <cell r="L87">
            <v>1890021</v>
          </cell>
          <cell r="M87">
            <v>0</v>
          </cell>
        </row>
        <row r="88">
          <cell r="C88" t="str">
            <v>112009</v>
          </cell>
          <cell r="D88">
            <v>17703964</v>
          </cell>
          <cell r="E88">
            <v>0</v>
          </cell>
          <cell r="F88">
            <v>590934</v>
          </cell>
          <cell r="G88">
            <v>0</v>
          </cell>
          <cell r="H88">
            <v>115131</v>
          </cell>
          <cell r="I88">
            <v>0</v>
          </cell>
          <cell r="J88">
            <v>0</v>
          </cell>
          <cell r="K88">
            <v>18410029</v>
          </cell>
          <cell r="L88">
            <v>0</v>
          </cell>
          <cell r="M88">
            <v>0</v>
          </cell>
        </row>
        <row r="89">
          <cell r="C89" t="str">
            <v>101026</v>
          </cell>
          <cell r="D89">
            <v>4632845</v>
          </cell>
          <cell r="E89">
            <v>0</v>
          </cell>
          <cell r="F89">
            <v>0</v>
          </cell>
          <cell r="G89">
            <v>0</v>
          </cell>
          <cell r="H89">
            <v>36776</v>
          </cell>
          <cell r="I89">
            <v>0</v>
          </cell>
          <cell r="J89">
            <v>0</v>
          </cell>
          <cell r="K89">
            <v>4669621</v>
          </cell>
          <cell r="L89">
            <v>0</v>
          </cell>
          <cell r="M89">
            <v>0</v>
          </cell>
        </row>
        <row r="90">
          <cell r="C90" t="str">
            <v>101027</v>
          </cell>
          <cell r="D90">
            <v>20821117</v>
          </cell>
          <cell r="E90">
            <v>0</v>
          </cell>
          <cell r="F90">
            <v>84476</v>
          </cell>
          <cell r="G90">
            <v>0</v>
          </cell>
          <cell r="H90">
            <v>153987</v>
          </cell>
          <cell r="I90">
            <v>0</v>
          </cell>
          <cell r="J90">
            <v>0</v>
          </cell>
          <cell r="K90">
            <v>21059580</v>
          </cell>
          <cell r="L90">
            <v>6533301</v>
          </cell>
          <cell r="M90">
            <v>0</v>
          </cell>
        </row>
        <row r="91">
          <cell r="C91" t="str">
            <v>101028</v>
          </cell>
          <cell r="D91">
            <v>11420644</v>
          </cell>
          <cell r="E91">
            <v>3110</v>
          </cell>
          <cell r="F91">
            <v>46280</v>
          </cell>
          <cell r="G91">
            <v>1702</v>
          </cell>
          <cell r="H91">
            <v>1143338</v>
          </cell>
          <cell r="I91">
            <v>0</v>
          </cell>
          <cell r="J91">
            <v>0</v>
          </cell>
          <cell r="K91">
            <v>12615074</v>
          </cell>
          <cell r="L91">
            <v>0</v>
          </cell>
          <cell r="M91">
            <v>0</v>
          </cell>
        </row>
        <row r="92">
          <cell r="C92" t="str">
            <v>101029</v>
          </cell>
          <cell r="D92">
            <v>13325544</v>
          </cell>
          <cell r="E92">
            <v>0</v>
          </cell>
          <cell r="F92">
            <v>0</v>
          </cell>
          <cell r="G92">
            <v>0</v>
          </cell>
          <cell r="H92">
            <v>16538</v>
          </cell>
          <cell r="I92">
            <v>0</v>
          </cell>
          <cell r="J92">
            <v>0</v>
          </cell>
          <cell r="K92">
            <v>13342082</v>
          </cell>
          <cell r="L92">
            <v>9900000</v>
          </cell>
          <cell r="M92">
            <v>0</v>
          </cell>
        </row>
        <row r="93">
          <cell r="C93" t="str">
            <v>101030</v>
          </cell>
          <cell r="D93">
            <v>856094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856094</v>
          </cell>
          <cell r="L93">
            <v>0</v>
          </cell>
          <cell r="M93">
            <v>0</v>
          </cell>
        </row>
        <row r="94">
          <cell r="C94" t="str">
            <v>101031</v>
          </cell>
          <cell r="D94">
            <v>2397169</v>
          </cell>
          <cell r="E94">
            <v>0</v>
          </cell>
          <cell r="F94">
            <v>0</v>
          </cell>
          <cell r="G94">
            <v>0</v>
          </cell>
          <cell r="H94">
            <v>1156</v>
          </cell>
          <cell r="I94">
            <v>0</v>
          </cell>
          <cell r="J94">
            <v>0</v>
          </cell>
          <cell r="K94">
            <v>2398325</v>
          </cell>
          <cell r="L94">
            <v>0</v>
          </cell>
          <cell r="M94">
            <v>0</v>
          </cell>
        </row>
        <row r="95">
          <cell r="C95" t="str">
            <v>112033</v>
          </cell>
          <cell r="D95">
            <v>18495943</v>
          </cell>
          <cell r="E95">
            <v>0</v>
          </cell>
          <cell r="F95">
            <v>5333</v>
          </cell>
          <cell r="G95">
            <v>1211</v>
          </cell>
          <cell r="H95">
            <v>4876</v>
          </cell>
          <cell r="I95">
            <v>0</v>
          </cell>
          <cell r="J95">
            <v>0</v>
          </cell>
          <cell r="K95">
            <v>18507363</v>
          </cell>
          <cell r="L95">
            <v>218997</v>
          </cell>
          <cell r="M95">
            <v>0</v>
          </cell>
        </row>
        <row r="96">
          <cell r="C96" t="str">
            <v>101032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C97" t="str">
            <v>101034</v>
          </cell>
          <cell r="D97">
            <v>19668870</v>
          </cell>
          <cell r="E97">
            <v>0</v>
          </cell>
          <cell r="F97">
            <v>0</v>
          </cell>
          <cell r="G97">
            <v>138075</v>
          </cell>
          <cell r="H97">
            <v>12628</v>
          </cell>
          <cell r="I97">
            <v>0</v>
          </cell>
          <cell r="J97">
            <v>0</v>
          </cell>
          <cell r="K97">
            <v>19819573</v>
          </cell>
          <cell r="L97">
            <v>0</v>
          </cell>
          <cell r="M97">
            <v>0</v>
          </cell>
        </row>
        <row r="98">
          <cell r="C98" t="str">
            <v>101035</v>
          </cell>
          <cell r="D98">
            <v>875118</v>
          </cell>
          <cell r="E98">
            <v>0</v>
          </cell>
          <cell r="F98">
            <v>0</v>
          </cell>
          <cell r="G98">
            <v>0</v>
          </cell>
          <cell r="H98">
            <v>132883</v>
          </cell>
          <cell r="I98">
            <v>0</v>
          </cell>
          <cell r="J98">
            <v>0</v>
          </cell>
          <cell r="K98">
            <v>1008001</v>
          </cell>
          <cell r="L98">
            <v>0</v>
          </cell>
          <cell r="M98">
            <v>0</v>
          </cell>
        </row>
        <row r="99">
          <cell r="C99" t="str">
            <v>114000</v>
          </cell>
          <cell r="D99">
            <v>2559860</v>
          </cell>
          <cell r="E99">
            <v>0</v>
          </cell>
          <cell r="F99">
            <v>0</v>
          </cell>
          <cell r="G99">
            <v>23916181</v>
          </cell>
          <cell r="H99">
            <v>95186</v>
          </cell>
          <cell r="I99">
            <v>0</v>
          </cell>
          <cell r="J99">
            <v>0</v>
          </cell>
          <cell r="K99">
            <v>26571227</v>
          </cell>
          <cell r="L99">
            <v>0</v>
          </cell>
          <cell r="M99">
            <v>0</v>
          </cell>
        </row>
        <row r="100">
          <cell r="C100" t="str">
            <v>114002</v>
          </cell>
          <cell r="D100">
            <v>158280939</v>
          </cell>
          <cell r="E100">
            <v>0</v>
          </cell>
          <cell r="F100">
            <v>1509841</v>
          </cell>
          <cell r="G100">
            <v>81915</v>
          </cell>
          <cell r="H100">
            <v>1126698</v>
          </cell>
          <cell r="I100">
            <v>8184</v>
          </cell>
          <cell r="J100">
            <v>0</v>
          </cell>
          <cell r="K100">
            <v>161007577</v>
          </cell>
          <cell r="L100">
            <v>3405506</v>
          </cell>
          <cell r="M100">
            <v>0</v>
          </cell>
        </row>
        <row r="101">
          <cell r="C101" t="str">
            <v>114007</v>
          </cell>
          <cell r="D101">
            <v>327082387</v>
          </cell>
          <cell r="E101">
            <v>0</v>
          </cell>
          <cell r="F101">
            <v>2915499</v>
          </cell>
          <cell r="G101">
            <v>3493578</v>
          </cell>
          <cell r="H101">
            <v>2548065</v>
          </cell>
          <cell r="I101">
            <v>1202616</v>
          </cell>
          <cell r="J101">
            <v>0</v>
          </cell>
          <cell r="K101">
            <v>337242145</v>
          </cell>
          <cell r="L101">
            <v>50611760</v>
          </cell>
          <cell r="M101">
            <v>0</v>
          </cell>
        </row>
        <row r="102">
          <cell r="C102" t="str">
            <v>101036</v>
          </cell>
          <cell r="D102">
            <v>439032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439032</v>
          </cell>
          <cell r="L102">
            <v>0</v>
          </cell>
          <cell r="M102">
            <v>439032</v>
          </cell>
        </row>
        <row r="103">
          <cell r="C103" t="str">
            <v>114009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971341</v>
          </cell>
          <cell r="I103">
            <v>0</v>
          </cell>
          <cell r="J103">
            <v>0</v>
          </cell>
          <cell r="K103">
            <v>971341</v>
          </cell>
          <cell r="L103">
            <v>0</v>
          </cell>
          <cell r="M103">
            <v>0</v>
          </cell>
        </row>
        <row r="104">
          <cell r="C104" t="str">
            <v>114010</v>
          </cell>
          <cell r="D104">
            <v>2578649</v>
          </cell>
          <cell r="E104">
            <v>0</v>
          </cell>
          <cell r="F104">
            <v>0</v>
          </cell>
          <cell r="G104">
            <v>0</v>
          </cell>
          <cell r="H104">
            <v>65172</v>
          </cell>
          <cell r="I104">
            <v>0</v>
          </cell>
          <cell r="J104">
            <v>0</v>
          </cell>
          <cell r="K104">
            <v>2643821</v>
          </cell>
          <cell r="L104">
            <v>0</v>
          </cell>
          <cell r="M104">
            <v>0</v>
          </cell>
        </row>
        <row r="105">
          <cell r="C105" t="str">
            <v>114011</v>
          </cell>
          <cell r="D105">
            <v>6704844</v>
          </cell>
          <cell r="E105">
            <v>0</v>
          </cell>
          <cell r="F105">
            <v>0</v>
          </cell>
          <cell r="G105">
            <v>14531</v>
          </cell>
          <cell r="H105">
            <v>22807</v>
          </cell>
          <cell r="I105">
            <v>0</v>
          </cell>
          <cell r="J105">
            <v>0</v>
          </cell>
          <cell r="K105">
            <v>6742182</v>
          </cell>
          <cell r="L105">
            <v>0</v>
          </cell>
          <cell r="M105">
            <v>0</v>
          </cell>
        </row>
        <row r="106">
          <cell r="C106" t="str">
            <v>114018</v>
          </cell>
          <cell r="D106">
            <v>9032969</v>
          </cell>
          <cell r="E106">
            <v>0</v>
          </cell>
          <cell r="F106">
            <v>0</v>
          </cell>
          <cell r="G106">
            <v>0</v>
          </cell>
          <cell r="H106">
            <v>170850</v>
          </cell>
          <cell r="I106">
            <v>0</v>
          </cell>
          <cell r="J106">
            <v>0</v>
          </cell>
          <cell r="K106">
            <v>9203819</v>
          </cell>
          <cell r="L106">
            <v>414729</v>
          </cell>
          <cell r="M106">
            <v>0</v>
          </cell>
        </row>
        <row r="107">
          <cell r="C107" t="str">
            <v>114027</v>
          </cell>
          <cell r="D107">
            <v>795998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795998</v>
          </cell>
          <cell r="L107">
            <v>0</v>
          </cell>
          <cell r="M107">
            <v>0</v>
          </cell>
        </row>
        <row r="108">
          <cell r="C108" t="str">
            <v>122032</v>
          </cell>
          <cell r="D108">
            <v>1928243</v>
          </cell>
          <cell r="E108">
            <v>0</v>
          </cell>
          <cell r="F108">
            <v>0</v>
          </cell>
          <cell r="G108">
            <v>0</v>
          </cell>
          <cell r="H108">
            <v>230956</v>
          </cell>
          <cell r="I108">
            <v>0</v>
          </cell>
          <cell r="J108">
            <v>0</v>
          </cell>
          <cell r="K108">
            <v>2159199</v>
          </cell>
          <cell r="L108">
            <v>0</v>
          </cell>
          <cell r="M108">
            <v>0</v>
          </cell>
        </row>
        <row r="109">
          <cell r="C109" t="str">
            <v>122035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C110" t="str">
            <v>122000</v>
          </cell>
          <cell r="D110">
            <v>1512599586</v>
          </cell>
          <cell r="E110">
            <v>6114960</v>
          </cell>
          <cell r="F110">
            <v>6600400</v>
          </cell>
          <cell r="G110">
            <v>38609710</v>
          </cell>
          <cell r="H110">
            <v>9989259</v>
          </cell>
          <cell r="I110">
            <v>14524</v>
          </cell>
          <cell r="J110">
            <v>0</v>
          </cell>
          <cell r="K110">
            <v>1573928439</v>
          </cell>
          <cell r="L110">
            <v>136389828</v>
          </cell>
          <cell r="M110">
            <v>0</v>
          </cell>
        </row>
        <row r="111">
          <cell r="C111" t="str">
            <v>122018</v>
          </cell>
          <cell r="D111">
            <v>1249605</v>
          </cell>
          <cell r="E111">
            <v>0</v>
          </cell>
          <cell r="F111">
            <v>0</v>
          </cell>
          <cell r="G111">
            <v>124641</v>
          </cell>
          <cell r="H111">
            <v>0</v>
          </cell>
          <cell r="I111">
            <v>0</v>
          </cell>
          <cell r="J111">
            <v>0</v>
          </cell>
          <cell r="K111">
            <v>1374246</v>
          </cell>
          <cell r="L111">
            <v>0</v>
          </cell>
          <cell r="M111">
            <v>0</v>
          </cell>
        </row>
        <row r="112">
          <cell r="C112" t="str">
            <v>122019</v>
          </cell>
          <cell r="D112">
            <v>8075116</v>
          </cell>
          <cell r="E112">
            <v>0</v>
          </cell>
          <cell r="F112">
            <v>0</v>
          </cell>
          <cell r="G112">
            <v>14383</v>
          </cell>
          <cell r="H112">
            <v>216648</v>
          </cell>
          <cell r="I112">
            <v>0</v>
          </cell>
          <cell r="J112">
            <v>0</v>
          </cell>
          <cell r="K112">
            <v>8306147</v>
          </cell>
          <cell r="L112">
            <v>0</v>
          </cell>
          <cell r="M112">
            <v>0</v>
          </cell>
        </row>
        <row r="113">
          <cell r="C113" t="str">
            <v>114037</v>
          </cell>
          <cell r="D113">
            <v>4673875994</v>
          </cell>
          <cell r="E113">
            <v>1530177</v>
          </cell>
          <cell r="F113">
            <v>48759015</v>
          </cell>
          <cell r="G113">
            <v>47461643</v>
          </cell>
          <cell r="H113">
            <v>15001286</v>
          </cell>
          <cell r="I113">
            <v>0</v>
          </cell>
          <cell r="J113">
            <v>0</v>
          </cell>
          <cell r="K113">
            <v>4786628115</v>
          </cell>
          <cell r="L113">
            <v>68269048</v>
          </cell>
          <cell r="M113">
            <v>0</v>
          </cell>
        </row>
        <row r="114">
          <cell r="C114" t="str">
            <v>122020</v>
          </cell>
          <cell r="D114">
            <v>19991111</v>
          </cell>
          <cell r="E114">
            <v>0</v>
          </cell>
          <cell r="F114">
            <v>161400</v>
          </cell>
          <cell r="G114">
            <v>0</v>
          </cell>
          <cell r="H114">
            <v>41134</v>
          </cell>
          <cell r="I114">
            <v>0</v>
          </cell>
          <cell r="J114">
            <v>0</v>
          </cell>
          <cell r="K114">
            <v>20193645</v>
          </cell>
          <cell r="L114">
            <v>0</v>
          </cell>
          <cell r="M114">
            <v>0</v>
          </cell>
        </row>
        <row r="115">
          <cell r="C115" t="str">
            <v>122021</v>
          </cell>
          <cell r="D115">
            <v>15194142</v>
          </cell>
          <cell r="E115">
            <v>0</v>
          </cell>
          <cell r="F115">
            <v>0</v>
          </cell>
          <cell r="G115">
            <v>0</v>
          </cell>
          <cell r="H115">
            <v>29562</v>
          </cell>
          <cell r="I115">
            <v>0</v>
          </cell>
          <cell r="J115">
            <v>0</v>
          </cell>
          <cell r="K115">
            <v>15223704</v>
          </cell>
          <cell r="L115">
            <v>2230249</v>
          </cell>
          <cell r="M115">
            <v>0</v>
          </cell>
        </row>
        <row r="116">
          <cell r="C116" t="str">
            <v>122022</v>
          </cell>
          <cell r="D116">
            <v>1534784</v>
          </cell>
          <cell r="E116">
            <v>0</v>
          </cell>
          <cell r="F116">
            <v>0</v>
          </cell>
          <cell r="G116">
            <v>0</v>
          </cell>
          <cell r="H116">
            <v>3448</v>
          </cell>
          <cell r="I116">
            <v>0</v>
          </cell>
          <cell r="J116">
            <v>0</v>
          </cell>
          <cell r="K116">
            <v>1538232</v>
          </cell>
          <cell r="L116">
            <v>0</v>
          </cell>
          <cell r="M116">
            <v>0</v>
          </cell>
        </row>
        <row r="117">
          <cell r="C117" t="str">
            <v>122023</v>
          </cell>
          <cell r="D117">
            <v>217690</v>
          </cell>
          <cell r="E117">
            <v>0</v>
          </cell>
          <cell r="F117">
            <v>0</v>
          </cell>
          <cell r="G117">
            <v>0</v>
          </cell>
          <cell r="H117">
            <v>8095</v>
          </cell>
          <cell r="I117">
            <v>0</v>
          </cell>
          <cell r="J117">
            <v>0</v>
          </cell>
          <cell r="K117">
            <v>225785</v>
          </cell>
          <cell r="L117">
            <v>0</v>
          </cell>
          <cell r="M117">
            <v>0</v>
          </cell>
        </row>
        <row r="118">
          <cell r="C118" t="str">
            <v>122024</v>
          </cell>
          <cell r="D118">
            <v>8262702</v>
          </cell>
          <cell r="E118">
            <v>0</v>
          </cell>
          <cell r="F118">
            <v>122968</v>
          </cell>
          <cell r="G118">
            <v>116427</v>
          </cell>
          <cell r="H118">
            <v>224246</v>
          </cell>
          <cell r="I118">
            <v>0</v>
          </cell>
          <cell r="J118">
            <v>0</v>
          </cell>
          <cell r="K118">
            <v>8726343</v>
          </cell>
          <cell r="L118">
            <v>287300</v>
          </cell>
          <cell r="M118">
            <v>0</v>
          </cell>
        </row>
        <row r="119">
          <cell r="C119" t="str">
            <v>122025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97814</v>
          </cell>
          <cell r="I119">
            <v>0</v>
          </cell>
          <cell r="J119">
            <v>0</v>
          </cell>
          <cell r="K119">
            <v>97814</v>
          </cell>
          <cell r="L119">
            <v>0</v>
          </cell>
          <cell r="M119">
            <v>0</v>
          </cell>
        </row>
        <row r="120">
          <cell r="C120" t="str">
            <v>122026</v>
          </cell>
          <cell r="D120">
            <v>53990732</v>
          </cell>
          <cell r="E120">
            <v>0</v>
          </cell>
          <cell r="F120">
            <v>0</v>
          </cell>
          <cell r="G120">
            <v>0</v>
          </cell>
          <cell r="H120">
            <v>176289</v>
          </cell>
          <cell r="I120">
            <v>104311</v>
          </cell>
          <cell r="J120">
            <v>0</v>
          </cell>
          <cell r="K120">
            <v>54271332</v>
          </cell>
          <cell r="L120">
            <v>32037202</v>
          </cell>
          <cell r="M120">
            <v>0</v>
          </cell>
        </row>
        <row r="121">
          <cell r="C121" t="str">
            <v>122027</v>
          </cell>
          <cell r="D121">
            <v>7549382</v>
          </cell>
          <cell r="E121">
            <v>0</v>
          </cell>
          <cell r="F121">
            <v>0</v>
          </cell>
          <cell r="G121">
            <v>0</v>
          </cell>
          <cell r="H121">
            <v>3140</v>
          </cell>
          <cell r="I121">
            <v>0</v>
          </cell>
          <cell r="J121">
            <v>0</v>
          </cell>
          <cell r="K121">
            <v>7552522</v>
          </cell>
          <cell r="L121">
            <v>5032214</v>
          </cell>
          <cell r="M121">
            <v>0</v>
          </cell>
        </row>
        <row r="122">
          <cell r="C122" t="str">
            <v>122028</v>
          </cell>
          <cell r="D122">
            <v>53078960</v>
          </cell>
          <cell r="E122">
            <v>0</v>
          </cell>
          <cell r="F122">
            <v>0</v>
          </cell>
          <cell r="G122">
            <v>0</v>
          </cell>
          <cell r="H122">
            <v>88619</v>
          </cell>
          <cell r="I122">
            <v>0</v>
          </cell>
          <cell r="J122">
            <v>0</v>
          </cell>
          <cell r="K122">
            <v>53167579</v>
          </cell>
          <cell r="L122">
            <v>25389740</v>
          </cell>
          <cell r="M122">
            <v>0</v>
          </cell>
        </row>
        <row r="123">
          <cell r="C123" t="str">
            <v>122029</v>
          </cell>
          <cell r="D123">
            <v>6366501</v>
          </cell>
          <cell r="E123">
            <v>0</v>
          </cell>
          <cell r="F123">
            <v>0</v>
          </cell>
          <cell r="G123">
            <v>0</v>
          </cell>
          <cell r="H123">
            <v>74111</v>
          </cell>
          <cell r="I123">
            <v>6801</v>
          </cell>
          <cell r="J123">
            <v>0</v>
          </cell>
          <cell r="K123">
            <v>6447413</v>
          </cell>
          <cell r="L123">
            <v>0</v>
          </cell>
          <cell r="M123">
            <v>0</v>
          </cell>
        </row>
        <row r="124">
          <cell r="C124" t="str">
            <v>122030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329458</v>
          </cell>
          <cell r="I124">
            <v>0</v>
          </cell>
          <cell r="J124">
            <v>0</v>
          </cell>
          <cell r="K124">
            <v>329458</v>
          </cell>
          <cell r="L124">
            <v>0</v>
          </cell>
          <cell r="M124">
            <v>0</v>
          </cell>
        </row>
        <row r="125">
          <cell r="C125" t="str">
            <v>122031</v>
          </cell>
          <cell r="D125">
            <v>0</v>
          </cell>
          <cell r="E125">
            <v>280927</v>
          </cell>
          <cell r="F125">
            <v>0</v>
          </cell>
          <cell r="G125">
            <v>0</v>
          </cell>
          <cell r="H125">
            <v>89323</v>
          </cell>
          <cell r="I125">
            <v>0</v>
          </cell>
          <cell r="J125">
            <v>0</v>
          </cell>
          <cell r="K125">
            <v>370250</v>
          </cell>
          <cell r="L125">
            <v>0</v>
          </cell>
          <cell r="M125">
            <v>0</v>
          </cell>
        </row>
        <row r="126">
          <cell r="C126" t="str">
            <v>122033</v>
          </cell>
          <cell r="D126">
            <v>737628</v>
          </cell>
          <cell r="E126">
            <v>0</v>
          </cell>
          <cell r="F126">
            <v>0</v>
          </cell>
          <cell r="G126">
            <v>0</v>
          </cell>
          <cell r="H126">
            <v>727</v>
          </cell>
          <cell r="I126">
            <v>0</v>
          </cell>
          <cell r="J126">
            <v>0</v>
          </cell>
          <cell r="K126">
            <v>738355</v>
          </cell>
          <cell r="L126">
            <v>0</v>
          </cell>
          <cell r="M126">
            <v>0</v>
          </cell>
        </row>
        <row r="127">
          <cell r="C127" t="str">
            <v>122034</v>
          </cell>
          <cell r="D127">
            <v>1312681</v>
          </cell>
          <cell r="E127">
            <v>0</v>
          </cell>
          <cell r="F127">
            <v>0</v>
          </cell>
          <cell r="G127">
            <v>0</v>
          </cell>
          <cell r="H127">
            <v>3567</v>
          </cell>
          <cell r="I127">
            <v>0</v>
          </cell>
          <cell r="J127">
            <v>0</v>
          </cell>
          <cell r="K127">
            <v>1316248</v>
          </cell>
          <cell r="L127">
            <v>0</v>
          </cell>
          <cell r="M127">
            <v>0</v>
          </cell>
        </row>
        <row r="128">
          <cell r="C128" t="str">
            <v>122037</v>
          </cell>
          <cell r="D128">
            <v>131183</v>
          </cell>
          <cell r="E128">
            <v>0</v>
          </cell>
          <cell r="F128">
            <v>0</v>
          </cell>
          <cell r="G128">
            <v>0</v>
          </cell>
          <cell r="H128">
            <v>39427</v>
          </cell>
          <cell r="I128">
            <v>0</v>
          </cell>
          <cell r="J128">
            <v>0</v>
          </cell>
          <cell r="K128">
            <v>170610</v>
          </cell>
          <cell r="L128">
            <v>0</v>
          </cell>
          <cell r="M128">
            <v>0</v>
          </cell>
        </row>
        <row r="129">
          <cell r="C129" t="str">
            <v>122038</v>
          </cell>
          <cell r="D129">
            <v>445248</v>
          </cell>
          <cell r="E129">
            <v>0</v>
          </cell>
          <cell r="F129">
            <v>0</v>
          </cell>
          <cell r="G129">
            <v>0</v>
          </cell>
          <cell r="H129">
            <v>912</v>
          </cell>
          <cell r="I129">
            <v>0</v>
          </cell>
          <cell r="J129">
            <v>0</v>
          </cell>
          <cell r="K129">
            <v>446160</v>
          </cell>
          <cell r="L129">
            <v>0</v>
          </cell>
          <cell r="M129">
            <v>445248</v>
          </cell>
        </row>
        <row r="130">
          <cell r="C130" t="str">
            <v>037000</v>
          </cell>
          <cell r="D130">
            <v>9382588218</v>
          </cell>
          <cell r="E130">
            <v>33088752</v>
          </cell>
          <cell r="F130">
            <v>76474244</v>
          </cell>
          <cell r="G130">
            <v>473177456</v>
          </cell>
          <cell r="H130">
            <v>70650125</v>
          </cell>
          <cell r="I130">
            <v>86681</v>
          </cell>
          <cell r="J130">
            <v>0</v>
          </cell>
          <cell r="K130">
            <v>10036065476</v>
          </cell>
          <cell r="L130">
            <v>120161370</v>
          </cell>
          <cell r="M130">
            <v>0</v>
          </cell>
        </row>
        <row r="131">
          <cell r="C131" t="str">
            <v>037078</v>
          </cell>
          <cell r="D131">
            <v>1121000</v>
          </cell>
          <cell r="E131">
            <v>0</v>
          </cell>
          <cell r="F131">
            <v>0</v>
          </cell>
          <cell r="G131">
            <v>23526</v>
          </cell>
          <cell r="H131">
            <v>3511</v>
          </cell>
          <cell r="I131">
            <v>0</v>
          </cell>
          <cell r="J131">
            <v>0</v>
          </cell>
          <cell r="K131">
            <v>1148037</v>
          </cell>
          <cell r="L131">
            <v>0</v>
          </cell>
          <cell r="M131">
            <v>0</v>
          </cell>
        </row>
        <row r="132">
          <cell r="C132" t="str">
            <v>037079</v>
          </cell>
          <cell r="D132">
            <v>1643800</v>
          </cell>
          <cell r="E132">
            <v>0</v>
          </cell>
          <cell r="F132">
            <v>0</v>
          </cell>
          <cell r="G132">
            <v>7874</v>
          </cell>
          <cell r="H132">
            <v>554</v>
          </cell>
          <cell r="I132">
            <v>0</v>
          </cell>
          <cell r="J132">
            <v>0</v>
          </cell>
          <cell r="K132">
            <v>1652228</v>
          </cell>
          <cell r="L132">
            <v>0</v>
          </cell>
          <cell r="M132">
            <v>0</v>
          </cell>
        </row>
        <row r="133">
          <cell r="C133" t="str">
            <v>037080</v>
          </cell>
          <cell r="D133">
            <v>1214800</v>
          </cell>
          <cell r="E133">
            <v>0</v>
          </cell>
          <cell r="F133">
            <v>0</v>
          </cell>
          <cell r="G133">
            <v>14020</v>
          </cell>
          <cell r="H133">
            <v>501</v>
          </cell>
          <cell r="I133">
            <v>0</v>
          </cell>
          <cell r="J133">
            <v>0</v>
          </cell>
          <cell r="K133">
            <v>1229321</v>
          </cell>
          <cell r="L133">
            <v>0</v>
          </cell>
          <cell r="M133">
            <v>0</v>
          </cell>
        </row>
        <row r="134">
          <cell r="C134" t="str">
            <v>037081</v>
          </cell>
          <cell r="D134">
            <v>395000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395000</v>
          </cell>
          <cell r="L134">
            <v>0</v>
          </cell>
          <cell r="M134">
            <v>0</v>
          </cell>
        </row>
        <row r="135">
          <cell r="C135" t="str">
            <v>037082</v>
          </cell>
          <cell r="D135">
            <v>1400000</v>
          </cell>
          <cell r="E135">
            <v>0</v>
          </cell>
          <cell r="F135">
            <v>0</v>
          </cell>
          <cell r="G135">
            <v>19403</v>
          </cell>
          <cell r="H135">
            <v>634</v>
          </cell>
          <cell r="I135">
            <v>0</v>
          </cell>
          <cell r="J135">
            <v>0</v>
          </cell>
          <cell r="K135">
            <v>1420037</v>
          </cell>
          <cell r="L135">
            <v>0</v>
          </cell>
          <cell r="M135">
            <v>0</v>
          </cell>
        </row>
        <row r="136">
          <cell r="C136" t="str">
            <v>037083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C137" t="str">
            <v>037084</v>
          </cell>
          <cell r="D137">
            <v>337800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337800</v>
          </cell>
          <cell r="L137">
            <v>0</v>
          </cell>
          <cell r="M137">
            <v>0</v>
          </cell>
        </row>
        <row r="138">
          <cell r="C138" t="str">
            <v>037085</v>
          </cell>
          <cell r="D138">
            <v>470200</v>
          </cell>
          <cell r="E138">
            <v>0</v>
          </cell>
          <cell r="F138">
            <v>0</v>
          </cell>
          <cell r="G138">
            <v>50315</v>
          </cell>
          <cell r="H138">
            <v>682</v>
          </cell>
          <cell r="I138">
            <v>0</v>
          </cell>
          <cell r="J138">
            <v>0</v>
          </cell>
          <cell r="K138">
            <v>521197</v>
          </cell>
          <cell r="L138">
            <v>0</v>
          </cell>
          <cell r="M138">
            <v>0</v>
          </cell>
        </row>
        <row r="139">
          <cell r="C139" t="str">
            <v>037086</v>
          </cell>
          <cell r="D139">
            <v>82800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82800</v>
          </cell>
          <cell r="L139">
            <v>0</v>
          </cell>
          <cell r="M139">
            <v>0</v>
          </cell>
        </row>
        <row r="140">
          <cell r="C140" t="str">
            <v>037087</v>
          </cell>
          <cell r="D140">
            <v>296400</v>
          </cell>
          <cell r="E140">
            <v>0</v>
          </cell>
          <cell r="F140">
            <v>0</v>
          </cell>
          <cell r="G140">
            <v>0</v>
          </cell>
          <cell r="H140">
            <v>513</v>
          </cell>
          <cell r="I140">
            <v>0</v>
          </cell>
          <cell r="J140">
            <v>0</v>
          </cell>
          <cell r="K140">
            <v>296913</v>
          </cell>
          <cell r="L140">
            <v>0</v>
          </cell>
          <cell r="M140">
            <v>0</v>
          </cell>
        </row>
        <row r="141">
          <cell r="C141" t="str">
            <v>037088</v>
          </cell>
          <cell r="D141">
            <v>270800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270800</v>
          </cell>
          <cell r="L141">
            <v>0</v>
          </cell>
          <cell r="M141">
            <v>0</v>
          </cell>
        </row>
        <row r="142">
          <cell r="C142" t="str">
            <v>037089</v>
          </cell>
          <cell r="D142">
            <v>1183307</v>
          </cell>
          <cell r="E142">
            <v>0</v>
          </cell>
          <cell r="F142">
            <v>0</v>
          </cell>
          <cell r="G142">
            <v>64759</v>
          </cell>
          <cell r="H142">
            <v>6000</v>
          </cell>
          <cell r="I142">
            <v>0</v>
          </cell>
          <cell r="J142">
            <v>0</v>
          </cell>
          <cell r="K142">
            <v>1254066</v>
          </cell>
          <cell r="L142">
            <v>0</v>
          </cell>
          <cell r="M142">
            <v>0</v>
          </cell>
        </row>
        <row r="143">
          <cell r="C143" t="str">
            <v>037090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74968</v>
          </cell>
          <cell r="I143">
            <v>0</v>
          </cell>
          <cell r="J143">
            <v>0</v>
          </cell>
          <cell r="K143">
            <v>74968</v>
          </cell>
          <cell r="L143">
            <v>0</v>
          </cell>
          <cell r="M143">
            <v>0</v>
          </cell>
        </row>
        <row r="144">
          <cell r="C144" t="str">
            <v>037091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17786</v>
          </cell>
          <cell r="I144">
            <v>0</v>
          </cell>
          <cell r="J144">
            <v>0</v>
          </cell>
          <cell r="K144">
            <v>17786</v>
          </cell>
          <cell r="L144">
            <v>0</v>
          </cell>
          <cell r="M144">
            <v>0</v>
          </cell>
        </row>
        <row r="145">
          <cell r="C145" t="str">
            <v>037092</v>
          </cell>
          <cell r="D145">
            <v>1144500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1144500</v>
          </cell>
          <cell r="L145">
            <v>0</v>
          </cell>
          <cell r="M145">
            <v>0</v>
          </cell>
        </row>
        <row r="146">
          <cell r="C146" t="str">
            <v>037093</v>
          </cell>
          <cell r="D146">
            <v>68997970</v>
          </cell>
          <cell r="E146">
            <v>0</v>
          </cell>
          <cell r="F146">
            <v>387546</v>
          </cell>
          <cell r="G146">
            <v>959630</v>
          </cell>
          <cell r="H146">
            <v>70943</v>
          </cell>
          <cell r="I146">
            <v>0</v>
          </cell>
          <cell r="J146">
            <v>0</v>
          </cell>
          <cell r="K146">
            <v>70416089</v>
          </cell>
          <cell r="L146">
            <v>0</v>
          </cell>
          <cell r="M146">
            <v>0</v>
          </cell>
        </row>
        <row r="147">
          <cell r="C147" t="str">
            <v>037094</v>
          </cell>
          <cell r="D147">
            <v>468603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468603</v>
          </cell>
          <cell r="L147">
            <v>348728</v>
          </cell>
          <cell r="M147">
            <v>0</v>
          </cell>
        </row>
        <row r="148">
          <cell r="C148" t="str">
            <v>037095</v>
          </cell>
          <cell r="D148">
            <v>919979</v>
          </cell>
          <cell r="E148">
            <v>0</v>
          </cell>
          <cell r="F148">
            <v>0</v>
          </cell>
          <cell r="G148">
            <v>0</v>
          </cell>
          <cell r="H148">
            <v>3445</v>
          </cell>
          <cell r="I148">
            <v>0</v>
          </cell>
          <cell r="J148">
            <v>0</v>
          </cell>
          <cell r="K148">
            <v>923424</v>
          </cell>
          <cell r="L148">
            <v>0</v>
          </cell>
          <cell r="M148">
            <v>0</v>
          </cell>
        </row>
        <row r="149">
          <cell r="C149" t="str">
            <v>037096</v>
          </cell>
          <cell r="D149">
            <v>604479921</v>
          </cell>
          <cell r="E149">
            <v>0</v>
          </cell>
          <cell r="F149">
            <v>5229718</v>
          </cell>
          <cell r="G149">
            <v>966120</v>
          </cell>
          <cell r="H149">
            <v>1845834</v>
          </cell>
          <cell r="I149">
            <v>0</v>
          </cell>
          <cell r="J149">
            <v>0</v>
          </cell>
          <cell r="K149">
            <v>612521593</v>
          </cell>
          <cell r="L149">
            <v>10039585</v>
          </cell>
          <cell r="M149">
            <v>0</v>
          </cell>
        </row>
        <row r="150">
          <cell r="C150" t="str">
            <v>114008</v>
          </cell>
          <cell r="D150">
            <v>12455143242</v>
          </cell>
          <cell r="E150">
            <v>6645261</v>
          </cell>
          <cell r="F150">
            <v>108730020</v>
          </cell>
          <cell r="G150">
            <v>382736250</v>
          </cell>
          <cell r="H150">
            <v>62174306</v>
          </cell>
          <cell r="I150">
            <v>49140</v>
          </cell>
          <cell r="J150">
            <v>0</v>
          </cell>
          <cell r="K150">
            <v>13015478219</v>
          </cell>
          <cell r="L150">
            <v>165249012</v>
          </cell>
          <cell r="M150">
            <v>0</v>
          </cell>
        </row>
        <row r="151">
          <cell r="C151" t="str">
            <v>114034</v>
          </cell>
          <cell r="D151">
            <v>45172956</v>
          </cell>
          <cell r="E151">
            <v>0</v>
          </cell>
          <cell r="F151">
            <v>0</v>
          </cell>
          <cell r="G151">
            <v>2710133</v>
          </cell>
          <cell r="H151">
            <v>383186</v>
          </cell>
          <cell r="I151">
            <v>0</v>
          </cell>
          <cell r="J151">
            <v>0</v>
          </cell>
          <cell r="K151">
            <v>48266275</v>
          </cell>
          <cell r="L151">
            <v>6854851</v>
          </cell>
          <cell r="M151">
            <v>0</v>
          </cell>
        </row>
        <row r="152">
          <cell r="C152" t="str">
            <v>114035</v>
          </cell>
          <cell r="D152">
            <v>84420630</v>
          </cell>
          <cell r="E152">
            <v>0</v>
          </cell>
          <cell r="F152">
            <v>0</v>
          </cell>
          <cell r="G152">
            <v>7985889</v>
          </cell>
          <cell r="H152">
            <v>827375</v>
          </cell>
          <cell r="I152">
            <v>0</v>
          </cell>
          <cell r="J152">
            <v>0</v>
          </cell>
          <cell r="K152">
            <v>93233894</v>
          </cell>
          <cell r="L152">
            <v>0</v>
          </cell>
          <cell r="M152">
            <v>0</v>
          </cell>
        </row>
        <row r="153">
          <cell r="C153" t="str">
            <v>114036</v>
          </cell>
          <cell r="D153">
            <v>75057295</v>
          </cell>
          <cell r="E153">
            <v>0</v>
          </cell>
          <cell r="F153">
            <v>77438</v>
          </cell>
          <cell r="G153">
            <v>11178166</v>
          </cell>
          <cell r="H153">
            <v>198260</v>
          </cell>
          <cell r="I153">
            <v>0</v>
          </cell>
          <cell r="J153">
            <v>0</v>
          </cell>
          <cell r="K153">
            <v>86511159</v>
          </cell>
          <cell r="L153">
            <v>6776700</v>
          </cell>
          <cell r="M153">
            <v>0</v>
          </cell>
        </row>
        <row r="154">
          <cell r="C154" t="str">
            <v>117010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11326</v>
          </cell>
          <cell r="I154">
            <v>0</v>
          </cell>
          <cell r="J154">
            <v>0</v>
          </cell>
          <cell r="K154">
            <v>11326</v>
          </cell>
          <cell r="L154">
            <v>0</v>
          </cell>
          <cell r="M154">
            <v>0</v>
          </cell>
        </row>
        <row r="155">
          <cell r="C155" t="str">
            <v>117011</v>
          </cell>
          <cell r="D155">
            <v>75028062</v>
          </cell>
          <cell r="E155">
            <v>0</v>
          </cell>
          <cell r="F155">
            <v>268323</v>
          </cell>
          <cell r="G155">
            <v>0</v>
          </cell>
          <cell r="H155">
            <v>329644</v>
          </cell>
          <cell r="I155">
            <v>0</v>
          </cell>
          <cell r="J155">
            <v>0</v>
          </cell>
          <cell r="K155">
            <v>75626029</v>
          </cell>
          <cell r="L155">
            <v>0</v>
          </cell>
          <cell r="M155">
            <v>0</v>
          </cell>
        </row>
        <row r="156">
          <cell r="C156" t="str">
            <v>117012</v>
          </cell>
          <cell r="D156">
            <v>2776468</v>
          </cell>
          <cell r="E156">
            <v>0</v>
          </cell>
          <cell r="F156">
            <v>0</v>
          </cell>
          <cell r="G156">
            <v>0</v>
          </cell>
          <cell r="H156">
            <v>11373</v>
          </cell>
          <cell r="I156">
            <v>0</v>
          </cell>
          <cell r="J156">
            <v>0</v>
          </cell>
          <cell r="K156">
            <v>2787841</v>
          </cell>
          <cell r="L156">
            <v>0</v>
          </cell>
          <cell r="M156">
            <v>0</v>
          </cell>
        </row>
        <row r="157">
          <cell r="C157" t="str">
            <v>117013</v>
          </cell>
          <cell r="D157">
            <v>59283</v>
          </cell>
          <cell r="E157">
            <v>0</v>
          </cell>
          <cell r="F157">
            <v>0</v>
          </cell>
          <cell r="G157">
            <v>0</v>
          </cell>
          <cell r="H157">
            <v>79765</v>
          </cell>
          <cell r="I157">
            <v>0</v>
          </cell>
          <cell r="J157">
            <v>0</v>
          </cell>
          <cell r="K157">
            <v>139048</v>
          </cell>
          <cell r="L157">
            <v>0</v>
          </cell>
          <cell r="M157">
            <v>0</v>
          </cell>
        </row>
        <row r="158">
          <cell r="C158" t="str">
            <v>117014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187403</v>
          </cell>
          <cell r="I158">
            <v>0</v>
          </cell>
          <cell r="J158">
            <v>0</v>
          </cell>
          <cell r="K158">
            <v>187403</v>
          </cell>
          <cell r="L158">
            <v>0</v>
          </cell>
          <cell r="M158">
            <v>0</v>
          </cell>
        </row>
        <row r="159">
          <cell r="C159" t="str">
            <v>117017</v>
          </cell>
          <cell r="D159">
            <v>891192956</v>
          </cell>
          <cell r="E159">
            <v>17060</v>
          </cell>
          <cell r="F159">
            <v>9442818</v>
          </cell>
          <cell r="G159">
            <v>874288</v>
          </cell>
          <cell r="H159">
            <v>5556178</v>
          </cell>
          <cell r="I159">
            <v>35790</v>
          </cell>
          <cell r="J159">
            <v>0</v>
          </cell>
          <cell r="K159">
            <v>907119090</v>
          </cell>
          <cell r="L159">
            <v>7079525</v>
          </cell>
          <cell r="M159">
            <v>0</v>
          </cell>
        </row>
        <row r="160">
          <cell r="C160" t="str">
            <v>117018</v>
          </cell>
          <cell r="D160">
            <v>52465821</v>
          </cell>
          <cell r="E160">
            <v>0</v>
          </cell>
          <cell r="F160">
            <v>93062</v>
          </cell>
          <cell r="G160">
            <v>32149</v>
          </cell>
          <cell r="H160">
            <v>1206087</v>
          </cell>
          <cell r="I160">
            <v>0</v>
          </cell>
          <cell r="J160">
            <v>0</v>
          </cell>
          <cell r="K160">
            <v>53797119</v>
          </cell>
          <cell r="L160">
            <v>85769</v>
          </cell>
          <cell r="M160">
            <v>0</v>
          </cell>
        </row>
        <row r="161">
          <cell r="C161" t="str">
            <v>117020</v>
          </cell>
          <cell r="D161">
            <v>19751535</v>
          </cell>
          <cell r="E161">
            <v>0</v>
          </cell>
          <cell r="F161">
            <v>0</v>
          </cell>
          <cell r="G161">
            <v>0</v>
          </cell>
          <cell r="H161">
            <v>472221</v>
          </cell>
          <cell r="I161">
            <v>0</v>
          </cell>
          <cell r="J161">
            <v>0</v>
          </cell>
          <cell r="K161">
            <v>20223756</v>
          </cell>
          <cell r="L161">
            <v>661059</v>
          </cell>
          <cell r="M161">
            <v>0</v>
          </cell>
        </row>
        <row r="162">
          <cell r="C162" t="str">
            <v>114038</v>
          </cell>
          <cell r="D162">
            <v>376266307</v>
          </cell>
          <cell r="E162">
            <v>0</v>
          </cell>
          <cell r="F162">
            <v>1219909</v>
          </cell>
          <cell r="G162">
            <v>20407266</v>
          </cell>
          <cell r="H162">
            <v>3095554</v>
          </cell>
          <cell r="I162">
            <v>0</v>
          </cell>
          <cell r="J162">
            <v>0</v>
          </cell>
          <cell r="K162">
            <v>400989036</v>
          </cell>
          <cell r="L162">
            <v>17560180</v>
          </cell>
          <cell r="M162">
            <v>0</v>
          </cell>
        </row>
        <row r="163">
          <cell r="C163" t="str">
            <v>117024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C164" t="str">
            <v>117025</v>
          </cell>
          <cell r="D164">
            <v>88273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88273</v>
          </cell>
          <cell r="L164">
            <v>0</v>
          </cell>
          <cell r="M164">
            <v>0</v>
          </cell>
        </row>
        <row r="165">
          <cell r="C165" t="str">
            <v>114039</v>
          </cell>
          <cell r="D165">
            <v>2327115</v>
          </cell>
          <cell r="E165">
            <v>0</v>
          </cell>
          <cell r="F165">
            <v>0</v>
          </cell>
          <cell r="G165">
            <v>0</v>
          </cell>
          <cell r="H165">
            <v>47201</v>
          </cell>
          <cell r="I165">
            <v>0</v>
          </cell>
          <cell r="J165">
            <v>0</v>
          </cell>
          <cell r="K165">
            <v>2374316</v>
          </cell>
          <cell r="L165">
            <v>0</v>
          </cell>
          <cell r="M165">
            <v>0</v>
          </cell>
        </row>
        <row r="166">
          <cell r="C166" t="str">
            <v>114040</v>
          </cell>
          <cell r="D166">
            <v>5902380</v>
          </cell>
          <cell r="E166">
            <v>0</v>
          </cell>
          <cell r="F166">
            <v>0</v>
          </cell>
          <cell r="G166">
            <v>156943</v>
          </cell>
          <cell r="H166">
            <v>7880</v>
          </cell>
          <cell r="I166">
            <v>0</v>
          </cell>
          <cell r="J166">
            <v>0</v>
          </cell>
          <cell r="K166">
            <v>6067203</v>
          </cell>
          <cell r="L166">
            <v>0</v>
          </cell>
          <cell r="M166">
            <v>0</v>
          </cell>
        </row>
        <row r="167">
          <cell r="C167" t="str">
            <v>114041</v>
          </cell>
          <cell r="D167">
            <v>9032930</v>
          </cell>
          <cell r="E167">
            <v>3905537</v>
          </cell>
          <cell r="F167">
            <v>0</v>
          </cell>
          <cell r="G167">
            <v>321307</v>
          </cell>
          <cell r="H167">
            <v>7319267</v>
          </cell>
          <cell r="I167">
            <v>0</v>
          </cell>
          <cell r="J167">
            <v>0</v>
          </cell>
          <cell r="K167">
            <v>20579041</v>
          </cell>
          <cell r="L167">
            <v>232871</v>
          </cell>
          <cell r="M167">
            <v>0</v>
          </cell>
        </row>
        <row r="168">
          <cell r="C168" t="str">
            <v>117036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3987</v>
          </cell>
          <cell r="I168">
            <v>0</v>
          </cell>
          <cell r="J168">
            <v>0</v>
          </cell>
          <cell r="K168">
            <v>3987</v>
          </cell>
          <cell r="L168">
            <v>0</v>
          </cell>
          <cell r="M168">
            <v>0</v>
          </cell>
        </row>
        <row r="169">
          <cell r="C169" t="str">
            <v>114042</v>
          </cell>
          <cell r="D169">
            <v>10009340</v>
          </cell>
          <cell r="E169">
            <v>0</v>
          </cell>
          <cell r="F169">
            <v>0</v>
          </cell>
          <cell r="G169">
            <v>954342</v>
          </cell>
          <cell r="H169">
            <v>52496</v>
          </cell>
          <cell r="I169">
            <v>0</v>
          </cell>
          <cell r="J169">
            <v>0</v>
          </cell>
          <cell r="K169">
            <v>11016178</v>
          </cell>
          <cell r="L169">
            <v>0</v>
          </cell>
          <cell r="M169">
            <v>0</v>
          </cell>
        </row>
        <row r="170">
          <cell r="C170" t="str">
            <v>114043</v>
          </cell>
          <cell r="D170">
            <v>7363062</v>
          </cell>
          <cell r="E170">
            <v>0</v>
          </cell>
          <cell r="F170">
            <v>0</v>
          </cell>
          <cell r="G170">
            <v>0</v>
          </cell>
          <cell r="H170">
            <v>30423</v>
          </cell>
          <cell r="I170">
            <v>0</v>
          </cell>
          <cell r="J170">
            <v>0</v>
          </cell>
          <cell r="K170">
            <v>7393485</v>
          </cell>
          <cell r="L170">
            <v>350338</v>
          </cell>
          <cell r="M170">
            <v>0</v>
          </cell>
        </row>
        <row r="171">
          <cell r="C171" t="str">
            <v>114044</v>
          </cell>
          <cell r="D171">
            <v>1343870</v>
          </cell>
          <cell r="E171">
            <v>0</v>
          </cell>
          <cell r="F171">
            <v>0</v>
          </cell>
          <cell r="G171">
            <v>94102</v>
          </cell>
          <cell r="H171">
            <v>2706</v>
          </cell>
          <cell r="I171">
            <v>0</v>
          </cell>
          <cell r="J171">
            <v>0</v>
          </cell>
          <cell r="K171">
            <v>1440678</v>
          </cell>
          <cell r="L171">
            <v>0</v>
          </cell>
          <cell r="M171">
            <v>0</v>
          </cell>
        </row>
        <row r="172">
          <cell r="C172" t="str">
            <v>117040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781</v>
          </cell>
          <cell r="I172">
            <v>0</v>
          </cell>
          <cell r="J172">
            <v>0</v>
          </cell>
          <cell r="K172">
            <v>781</v>
          </cell>
          <cell r="L172">
            <v>0</v>
          </cell>
          <cell r="M172">
            <v>0</v>
          </cell>
        </row>
        <row r="173">
          <cell r="C173" t="str">
            <v>114045</v>
          </cell>
          <cell r="D173">
            <v>1819400</v>
          </cell>
          <cell r="E173">
            <v>0</v>
          </cell>
          <cell r="F173">
            <v>0</v>
          </cell>
          <cell r="G173">
            <v>29325</v>
          </cell>
          <cell r="H173">
            <v>0</v>
          </cell>
          <cell r="I173">
            <v>0</v>
          </cell>
          <cell r="J173">
            <v>0</v>
          </cell>
          <cell r="K173">
            <v>1848725</v>
          </cell>
          <cell r="L173">
            <v>0</v>
          </cell>
          <cell r="M173">
            <v>0</v>
          </cell>
        </row>
        <row r="174">
          <cell r="C174" t="str">
            <v>114046</v>
          </cell>
          <cell r="D174">
            <v>8881845</v>
          </cell>
          <cell r="E174">
            <v>0</v>
          </cell>
          <cell r="F174">
            <v>0</v>
          </cell>
          <cell r="G174">
            <v>1741547</v>
          </cell>
          <cell r="H174">
            <v>19096</v>
          </cell>
          <cell r="I174">
            <v>0</v>
          </cell>
          <cell r="J174">
            <v>0</v>
          </cell>
          <cell r="K174">
            <v>10642488</v>
          </cell>
          <cell r="L174">
            <v>0</v>
          </cell>
          <cell r="M174">
            <v>0</v>
          </cell>
        </row>
        <row r="175">
          <cell r="C175" t="str">
            <v>114047</v>
          </cell>
          <cell r="D175">
            <v>2703140</v>
          </cell>
          <cell r="E175">
            <v>0</v>
          </cell>
          <cell r="F175">
            <v>0</v>
          </cell>
          <cell r="G175">
            <v>31642</v>
          </cell>
          <cell r="H175">
            <v>12788</v>
          </cell>
          <cell r="I175">
            <v>0</v>
          </cell>
          <cell r="J175">
            <v>0</v>
          </cell>
          <cell r="K175">
            <v>2747570</v>
          </cell>
          <cell r="L175">
            <v>0</v>
          </cell>
          <cell r="M175">
            <v>0</v>
          </cell>
        </row>
        <row r="176">
          <cell r="C176" t="str">
            <v>114048</v>
          </cell>
          <cell r="D176">
            <v>14875740</v>
          </cell>
          <cell r="E176">
            <v>0</v>
          </cell>
          <cell r="F176">
            <v>0</v>
          </cell>
          <cell r="G176">
            <v>1012465</v>
          </cell>
          <cell r="H176">
            <v>22834</v>
          </cell>
          <cell r="I176">
            <v>0</v>
          </cell>
          <cell r="J176">
            <v>0</v>
          </cell>
          <cell r="K176">
            <v>15911039</v>
          </cell>
          <cell r="L176">
            <v>0</v>
          </cell>
          <cell r="M176">
            <v>0</v>
          </cell>
        </row>
        <row r="177">
          <cell r="C177" t="str">
            <v>114049</v>
          </cell>
          <cell r="D177">
            <v>2877420</v>
          </cell>
          <cell r="E177">
            <v>0</v>
          </cell>
          <cell r="F177">
            <v>0</v>
          </cell>
          <cell r="G177">
            <v>4831</v>
          </cell>
          <cell r="H177">
            <v>18371</v>
          </cell>
          <cell r="I177">
            <v>0</v>
          </cell>
          <cell r="J177">
            <v>0</v>
          </cell>
          <cell r="K177">
            <v>2900622</v>
          </cell>
          <cell r="L177">
            <v>0</v>
          </cell>
          <cell r="M177">
            <v>0</v>
          </cell>
        </row>
        <row r="178">
          <cell r="C178" t="str">
            <v>114050</v>
          </cell>
          <cell r="D178">
            <v>91257997</v>
          </cell>
          <cell r="E178">
            <v>0</v>
          </cell>
          <cell r="F178">
            <v>0</v>
          </cell>
          <cell r="G178">
            <v>3177205</v>
          </cell>
          <cell r="H178">
            <v>133805</v>
          </cell>
          <cell r="I178">
            <v>0</v>
          </cell>
          <cell r="J178">
            <v>0</v>
          </cell>
          <cell r="K178">
            <v>94569007</v>
          </cell>
          <cell r="L178">
            <v>38056486</v>
          </cell>
          <cell r="M178">
            <v>0</v>
          </cell>
        </row>
        <row r="179">
          <cell r="C179" t="str">
            <v>114051</v>
          </cell>
          <cell r="D179">
            <v>3194944</v>
          </cell>
          <cell r="E179">
            <v>0</v>
          </cell>
          <cell r="F179">
            <v>0</v>
          </cell>
          <cell r="G179">
            <v>186005</v>
          </cell>
          <cell r="H179">
            <v>6838</v>
          </cell>
          <cell r="I179">
            <v>0</v>
          </cell>
          <cell r="J179">
            <v>0</v>
          </cell>
          <cell r="K179">
            <v>3387787</v>
          </cell>
          <cell r="L179">
            <v>934399</v>
          </cell>
          <cell r="M179">
            <v>0</v>
          </cell>
        </row>
        <row r="180">
          <cell r="C180" t="str">
            <v>114052</v>
          </cell>
          <cell r="D180">
            <v>4023580</v>
          </cell>
          <cell r="E180">
            <v>0</v>
          </cell>
          <cell r="F180">
            <v>0</v>
          </cell>
          <cell r="G180">
            <v>32927</v>
          </cell>
          <cell r="H180">
            <v>6180</v>
          </cell>
          <cell r="I180">
            <v>0</v>
          </cell>
          <cell r="J180">
            <v>0</v>
          </cell>
          <cell r="K180">
            <v>4062687</v>
          </cell>
          <cell r="L180">
            <v>0</v>
          </cell>
          <cell r="M180">
            <v>0</v>
          </cell>
        </row>
        <row r="181">
          <cell r="C181" t="str">
            <v>114053</v>
          </cell>
          <cell r="D181">
            <v>9687615</v>
          </cell>
          <cell r="E181">
            <v>0</v>
          </cell>
          <cell r="F181">
            <v>0</v>
          </cell>
          <cell r="G181">
            <v>684</v>
          </cell>
          <cell r="H181">
            <v>80193</v>
          </cell>
          <cell r="I181">
            <v>0</v>
          </cell>
          <cell r="J181">
            <v>0</v>
          </cell>
          <cell r="K181">
            <v>9768492</v>
          </cell>
          <cell r="L181">
            <v>0</v>
          </cell>
          <cell r="M181">
            <v>0</v>
          </cell>
        </row>
        <row r="182">
          <cell r="C182" t="str">
            <v>114054</v>
          </cell>
          <cell r="D182">
            <v>610390</v>
          </cell>
          <cell r="E182">
            <v>0</v>
          </cell>
          <cell r="F182">
            <v>0</v>
          </cell>
          <cell r="G182">
            <v>93489</v>
          </cell>
          <cell r="H182">
            <v>2245</v>
          </cell>
          <cell r="I182">
            <v>0</v>
          </cell>
          <cell r="J182">
            <v>0</v>
          </cell>
          <cell r="K182">
            <v>706124</v>
          </cell>
          <cell r="L182">
            <v>0</v>
          </cell>
          <cell r="M182">
            <v>0</v>
          </cell>
        </row>
        <row r="183">
          <cell r="C183" t="str">
            <v>114055</v>
          </cell>
          <cell r="D183">
            <v>129470</v>
          </cell>
          <cell r="E183">
            <v>0</v>
          </cell>
          <cell r="F183">
            <v>0</v>
          </cell>
          <cell r="G183">
            <v>0</v>
          </cell>
          <cell r="H183">
            <v>63796</v>
          </cell>
          <cell r="I183">
            <v>0</v>
          </cell>
          <cell r="J183">
            <v>0</v>
          </cell>
          <cell r="K183">
            <v>193266</v>
          </cell>
          <cell r="L183">
            <v>0</v>
          </cell>
          <cell r="M183">
            <v>0</v>
          </cell>
        </row>
        <row r="184">
          <cell r="C184" t="str">
            <v>114056</v>
          </cell>
          <cell r="D184">
            <v>1683990</v>
          </cell>
          <cell r="E184">
            <v>0</v>
          </cell>
          <cell r="F184">
            <v>0</v>
          </cell>
          <cell r="G184">
            <v>0</v>
          </cell>
          <cell r="H184">
            <v>1446</v>
          </cell>
          <cell r="I184">
            <v>0</v>
          </cell>
          <cell r="J184">
            <v>0</v>
          </cell>
          <cell r="K184">
            <v>1685436</v>
          </cell>
          <cell r="L184">
            <v>0</v>
          </cell>
          <cell r="M184">
            <v>0</v>
          </cell>
        </row>
        <row r="185">
          <cell r="C185" t="str">
            <v>114057</v>
          </cell>
          <cell r="D185">
            <v>2213860</v>
          </cell>
          <cell r="E185">
            <v>0</v>
          </cell>
          <cell r="F185">
            <v>0</v>
          </cell>
          <cell r="G185">
            <v>0</v>
          </cell>
          <cell r="H185">
            <v>6659</v>
          </cell>
          <cell r="I185">
            <v>0</v>
          </cell>
          <cell r="J185">
            <v>0</v>
          </cell>
          <cell r="K185">
            <v>2220519</v>
          </cell>
          <cell r="L185">
            <v>0</v>
          </cell>
          <cell r="M185">
            <v>0</v>
          </cell>
        </row>
        <row r="186">
          <cell r="C186" t="str">
            <v>114058</v>
          </cell>
          <cell r="D186">
            <v>699380</v>
          </cell>
          <cell r="E186">
            <v>0</v>
          </cell>
          <cell r="F186">
            <v>0</v>
          </cell>
          <cell r="G186">
            <v>0</v>
          </cell>
          <cell r="H186">
            <v>1214</v>
          </cell>
          <cell r="I186">
            <v>0</v>
          </cell>
          <cell r="J186">
            <v>0</v>
          </cell>
          <cell r="K186">
            <v>700594</v>
          </cell>
          <cell r="L186">
            <v>0</v>
          </cell>
          <cell r="M186">
            <v>0</v>
          </cell>
        </row>
        <row r="187">
          <cell r="C187" t="str">
            <v>114059</v>
          </cell>
          <cell r="D187">
            <v>5924270</v>
          </cell>
          <cell r="E187">
            <v>0</v>
          </cell>
          <cell r="F187">
            <v>0</v>
          </cell>
          <cell r="G187">
            <v>330285</v>
          </cell>
          <cell r="H187">
            <v>16401</v>
          </cell>
          <cell r="I187">
            <v>0</v>
          </cell>
          <cell r="J187">
            <v>0</v>
          </cell>
          <cell r="K187">
            <v>6270956</v>
          </cell>
          <cell r="L187">
            <v>0</v>
          </cell>
          <cell r="M187">
            <v>0</v>
          </cell>
        </row>
        <row r="188">
          <cell r="C188" t="str">
            <v>114060</v>
          </cell>
          <cell r="D188">
            <v>355520</v>
          </cell>
          <cell r="E188">
            <v>0</v>
          </cell>
          <cell r="F188">
            <v>0</v>
          </cell>
          <cell r="G188">
            <v>46500</v>
          </cell>
          <cell r="H188">
            <v>4289</v>
          </cell>
          <cell r="I188">
            <v>0</v>
          </cell>
          <cell r="J188">
            <v>0</v>
          </cell>
          <cell r="K188">
            <v>406309</v>
          </cell>
          <cell r="L188">
            <v>0</v>
          </cell>
          <cell r="M188">
            <v>0</v>
          </cell>
        </row>
        <row r="189">
          <cell r="C189" t="str">
            <v>114061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11866</v>
          </cell>
          <cell r="I189">
            <v>0</v>
          </cell>
          <cell r="J189">
            <v>0</v>
          </cell>
          <cell r="K189">
            <v>11866</v>
          </cell>
          <cell r="L189">
            <v>0</v>
          </cell>
          <cell r="M189">
            <v>0</v>
          </cell>
        </row>
        <row r="190">
          <cell r="C190" t="str">
            <v>114062</v>
          </cell>
          <cell r="D190">
            <v>861630</v>
          </cell>
          <cell r="E190">
            <v>0</v>
          </cell>
          <cell r="F190">
            <v>0</v>
          </cell>
          <cell r="G190">
            <v>2191</v>
          </cell>
          <cell r="H190">
            <v>7228</v>
          </cell>
          <cell r="I190">
            <v>0</v>
          </cell>
          <cell r="J190">
            <v>0</v>
          </cell>
          <cell r="K190">
            <v>871049</v>
          </cell>
          <cell r="L190">
            <v>0</v>
          </cell>
          <cell r="M190">
            <v>0</v>
          </cell>
        </row>
        <row r="191">
          <cell r="C191" t="str">
            <v>114063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3482</v>
          </cell>
          <cell r="I191">
            <v>0</v>
          </cell>
          <cell r="J191">
            <v>0</v>
          </cell>
          <cell r="K191">
            <v>3482</v>
          </cell>
          <cell r="L191">
            <v>0</v>
          </cell>
          <cell r="M191">
            <v>0</v>
          </cell>
        </row>
        <row r="192">
          <cell r="C192" t="str">
            <v>114065</v>
          </cell>
          <cell r="D192">
            <v>51047495</v>
          </cell>
          <cell r="E192">
            <v>0</v>
          </cell>
          <cell r="F192">
            <v>0</v>
          </cell>
          <cell r="G192">
            <v>2888864</v>
          </cell>
          <cell r="H192">
            <v>219432</v>
          </cell>
          <cell r="I192">
            <v>0</v>
          </cell>
          <cell r="J192">
            <v>0</v>
          </cell>
          <cell r="K192">
            <v>54155791</v>
          </cell>
          <cell r="L192">
            <v>1190111</v>
          </cell>
          <cell r="M192">
            <v>0</v>
          </cell>
        </row>
        <row r="193">
          <cell r="C193" t="str">
            <v>114070</v>
          </cell>
          <cell r="D193">
            <v>34080595</v>
          </cell>
          <cell r="E193">
            <v>0</v>
          </cell>
          <cell r="F193">
            <v>0</v>
          </cell>
          <cell r="G193">
            <v>4108905</v>
          </cell>
          <cell r="H193">
            <v>1348715</v>
          </cell>
          <cell r="I193">
            <v>0</v>
          </cell>
          <cell r="J193">
            <v>0</v>
          </cell>
          <cell r="K193">
            <v>39538215</v>
          </cell>
          <cell r="L193">
            <v>0</v>
          </cell>
          <cell r="M193">
            <v>0</v>
          </cell>
        </row>
        <row r="194">
          <cell r="C194" t="str">
            <v>119001</v>
          </cell>
          <cell r="D194">
            <v>12563947</v>
          </cell>
          <cell r="E194">
            <v>8227229</v>
          </cell>
          <cell r="F194">
            <v>0</v>
          </cell>
          <cell r="G194">
            <v>0</v>
          </cell>
          <cell r="H194">
            <v>3357</v>
          </cell>
          <cell r="I194">
            <v>0</v>
          </cell>
          <cell r="J194">
            <v>0</v>
          </cell>
          <cell r="K194">
            <v>20794533</v>
          </cell>
          <cell r="L194">
            <v>0</v>
          </cell>
          <cell r="M194">
            <v>0</v>
          </cell>
        </row>
        <row r="195">
          <cell r="C195" t="str">
            <v>119002</v>
          </cell>
          <cell r="D195">
            <v>279390247</v>
          </cell>
          <cell r="E195">
            <v>0</v>
          </cell>
          <cell r="F195">
            <v>3011297</v>
          </cell>
          <cell r="G195">
            <v>179408</v>
          </cell>
          <cell r="H195">
            <v>1290360</v>
          </cell>
          <cell r="I195">
            <v>68997</v>
          </cell>
          <cell r="J195">
            <v>0</v>
          </cell>
          <cell r="K195">
            <v>283940309</v>
          </cell>
          <cell r="L195">
            <v>14341773</v>
          </cell>
          <cell r="M195">
            <v>0</v>
          </cell>
        </row>
        <row r="196">
          <cell r="C196" t="str">
            <v>119003</v>
          </cell>
          <cell r="D196">
            <v>1083748741</v>
          </cell>
          <cell r="E196">
            <v>1057902</v>
          </cell>
          <cell r="F196">
            <v>9804438</v>
          </cell>
          <cell r="G196">
            <v>8094399</v>
          </cell>
          <cell r="H196">
            <v>7197500</v>
          </cell>
          <cell r="I196">
            <v>35708</v>
          </cell>
          <cell r="J196">
            <v>0</v>
          </cell>
          <cell r="K196">
            <v>1109938688</v>
          </cell>
          <cell r="L196">
            <v>17220606</v>
          </cell>
          <cell r="M196">
            <v>0</v>
          </cell>
        </row>
        <row r="197">
          <cell r="C197" t="str">
            <v>119005</v>
          </cell>
          <cell r="D197">
            <v>440631361</v>
          </cell>
          <cell r="E197">
            <v>0</v>
          </cell>
          <cell r="F197">
            <v>3245586</v>
          </cell>
          <cell r="G197">
            <v>18796</v>
          </cell>
          <cell r="H197">
            <v>1462304</v>
          </cell>
          <cell r="I197">
            <v>23114</v>
          </cell>
          <cell r="J197">
            <v>0</v>
          </cell>
          <cell r="K197">
            <v>445381161</v>
          </cell>
          <cell r="L197">
            <v>58172952</v>
          </cell>
          <cell r="M197">
            <v>0</v>
          </cell>
        </row>
        <row r="198">
          <cell r="C198" t="str">
            <v>119007</v>
          </cell>
          <cell r="D198">
            <v>697717366</v>
          </cell>
          <cell r="E198">
            <v>42818</v>
          </cell>
          <cell r="F198">
            <v>6455452</v>
          </cell>
          <cell r="G198">
            <v>1385375</v>
          </cell>
          <cell r="H198">
            <v>4452630</v>
          </cell>
          <cell r="I198">
            <v>1774263</v>
          </cell>
          <cell r="J198">
            <v>0</v>
          </cell>
          <cell r="K198">
            <v>711827904</v>
          </cell>
          <cell r="L198">
            <v>4286588</v>
          </cell>
          <cell r="M198">
            <v>0</v>
          </cell>
        </row>
        <row r="199">
          <cell r="C199" t="str">
            <v>119010</v>
          </cell>
          <cell r="D199">
            <v>593972560</v>
          </cell>
          <cell r="E199">
            <v>11222471</v>
          </cell>
          <cell r="F199">
            <v>7079004</v>
          </cell>
          <cell r="G199">
            <v>1998655</v>
          </cell>
          <cell r="H199">
            <v>15179104</v>
          </cell>
          <cell r="I199">
            <v>0</v>
          </cell>
          <cell r="J199">
            <v>0</v>
          </cell>
          <cell r="K199">
            <v>629451794</v>
          </cell>
          <cell r="L199">
            <v>1872233</v>
          </cell>
          <cell r="M199">
            <v>0</v>
          </cell>
        </row>
        <row r="200">
          <cell r="C200" t="str">
            <v>119013</v>
          </cell>
          <cell r="D200">
            <v>18751643</v>
          </cell>
          <cell r="E200">
            <v>0</v>
          </cell>
          <cell r="F200">
            <v>0</v>
          </cell>
          <cell r="G200">
            <v>0</v>
          </cell>
          <cell r="H200">
            <v>35456</v>
          </cell>
          <cell r="I200">
            <v>0</v>
          </cell>
          <cell r="J200">
            <v>0</v>
          </cell>
          <cell r="K200">
            <v>18787099</v>
          </cell>
          <cell r="L200">
            <v>125774</v>
          </cell>
          <cell r="M200">
            <v>0</v>
          </cell>
        </row>
        <row r="201">
          <cell r="C201" t="str">
            <v>119016</v>
          </cell>
          <cell r="D201">
            <v>9239718</v>
          </cell>
          <cell r="E201">
            <v>105823</v>
          </cell>
          <cell r="F201">
            <v>84498</v>
          </cell>
          <cell r="G201">
            <v>0</v>
          </cell>
          <cell r="H201">
            <v>232657</v>
          </cell>
          <cell r="I201">
            <v>0</v>
          </cell>
          <cell r="J201">
            <v>0</v>
          </cell>
          <cell r="K201">
            <v>9662696</v>
          </cell>
          <cell r="L201">
            <v>0</v>
          </cell>
          <cell r="M201">
            <v>0</v>
          </cell>
        </row>
        <row r="202">
          <cell r="C202" t="str">
            <v>119017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57900</v>
          </cell>
          <cell r="I202">
            <v>0</v>
          </cell>
          <cell r="J202">
            <v>0</v>
          </cell>
          <cell r="K202">
            <v>57900</v>
          </cell>
          <cell r="L202">
            <v>0</v>
          </cell>
          <cell r="M202">
            <v>0</v>
          </cell>
        </row>
        <row r="203">
          <cell r="C203" t="str">
            <v>119018</v>
          </cell>
          <cell r="D203">
            <v>766950388</v>
          </cell>
          <cell r="E203">
            <v>6475</v>
          </cell>
          <cell r="F203">
            <v>7600645</v>
          </cell>
          <cell r="G203">
            <v>1214403</v>
          </cell>
          <cell r="H203">
            <v>2271677</v>
          </cell>
          <cell r="I203">
            <v>5260</v>
          </cell>
          <cell r="J203">
            <v>0</v>
          </cell>
          <cell r="K203">
            <v>778048848</v>
          </cell>
          <cell r="L203">
            <v>6046837</v>
          </cell>
          <cell r="M203">
            <v>0</v>
          </cell>
        </row>
        <row r="204">
          <cell r="C204" t="str">
            <v>119019</v>
          </cell>
          <cell r="D204">
            <v>40270154</v>
          </cell>
          <cell r="E204">
            <v>0</v>
          </cell>
          <cell r="F204">
            <v>335288</v>
          </cell>
          <cell r="G204">
            <v>6699</v>
          </cell>
          <cell r="H204">
            <v>90050</v>
          </cell>
          <cell r="I204">
            <v>0</v>
          </cell>
          <cell r="J204">
            <v>0</v>
          </cell>
          <cell r="K204">
            <v>40702191</v>
          </cell>
          <cell r="L204">
            <v>297778</v>
          </cell>
          <cell r="M204">
            <v>0</v>
          </cell>
        </row>
        <row r="205">
          <cell r="C205" t="str">
            <v>119020</v>
          </cell>
          <cell r="D205">
            <v>64715476</v>
          </cell>
          <cell r="E205">
            <v>0</v>
          </cell>
          <cell r="F205">
            <v>590993</v>
          </cell>
          <cell r="G205">
            <v>3775586</v>
          </cell>
          <cell r="H205">
            <v>85329</v>
          </cell>
          <cell r="I205">
            <v>3796</v>
          </cell>
          <cell r="J205">
            <v>0</v>
          </cell>
          <cell r="K205">
            <v>69171180</v>
          </cell>
          <cell r="L205">
            <v>400466</v>
          </cell>
          <cell r="M205">
            <v>0</v>
          </cell>
        </row>
        <row r="206">
          <cell r="C206" t="str">
            <v>119021</v>
          </cell>
          <cell r="D206">
            <v>795106913</v>
          </cell>
          <cell r="E206">
            <v>0</v>
          </cell>
          <cell r="F206">
            <v>5537636</v>
          </cell>
          <cell r="G206">
            <v>1218879</v>
          </cell>
          <cell r="H206">
            <v>2121863</v>
          </cell>
          <cell r="I206">
            <v>0</v>
          </cell>
          <cell r="J206">
            <v>0</v>
          </cell>
          <cell r="K206">
            <v>803985291</v>
          </cell>
          <cell r="L206">
            <v>4635475</v>
          </cell>
          <cell r="M206">
            <v>0</v>
          </cell>
        </row>
        <row r="207">
          <cell r="C207" t="str">
            <v>119022</v>
          </cell>
          <cell r="D207">
            <v>250133446</v>
          </cell>
          <cell r="E207">
            <v>0</v>
          </cell>
          <cell r="F207">
            <v>2472489</v>
          </cell>
          <cell r="G207">
            <v>12137947</v>
          </cell>
          <cell r="H207">
            <v>1002412</v>
          </cell>
          <cell r="I207">
            <v>6549</v>
          </cell>
          <cell r="J207">
            <v>0</v>
          </cell>
          <cell r="K207">
            <v>265752843</v>
          </cell>
          <cell r="L207">
            <v>3000590</v>
          </cell>
          <cell r="M207">
            <v>0</v>
          </cell>
        </row>
        <row r="208">
          <cell r="C208" t="str">
            <v>119023</v>
          </cell>
          <cell r="D208">
            <v>54210417</v>
          </cell>
          <cell r="E208">
            <v>0</v>
          </cell>
          <cell r="F208">
            <v>357516</v>
          </cell>
          <cell r="G208">
            <v>91852</v>
          </cell>
          <cell r="H208">
            <v>12688</v>
          </cell>
          <cell r="I208">
            <v>71662</v>
          </cell>
          <cell r="J208">
            <v>0</v>
          </cell>
          <cell r="K208">
            <v>54744135</v>
          </cell>
          <cell r="L208">
            <v>174469</v>
          </cell>
          <cell r="M208">
            <v>0</v>
          </cell>
        </row>
        <row r="209">
          <cell r="C209" t="str">
            <v>119028</v>
          </cell>
          <cell r="D209">
            <v>252964018</v>
          </cell>
          <cell r="E209">
            <v>0</v>
          </cell>
          <cell r="F209">
            <v>3368308</v>
          </cell>
          <cell r="G209">
            <v>336970</v>
          </cell>
          <cell r="H209">
            <v>436692</v>
          </cell>
          <cell r="I209">
            <v>0</v>
          </cell>
          <cell r="J209">
            <v>0</v>
          </cell>
          <cell r="K209">
            <v>257105988</v>
          </cell>
          <cell r="L209">
            <v>1409209</v>
          </cell>
          <cell r="M209">
            <v>0</v>
          </cell>
        </row>
        <row r="210">
          <cell r="C210" t="str">
            <v>119031</v>
          </cell>
          <cell r="D210">
            <v>22908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22908</v>
          </cell>
          <cell r="L210">
            <v>0</v>
          </cell>
          <cell r="M210">
            <v>0</v>
          </cell>
        </row>
        <row r="211">
          <cell r="C211" t="str">
            <v>114071</v>
          </cell>
          <cell r="D211">
            <v>71107</v>
          </cell>
          <cell r="E211">
            <v>0</v>
          </cell>
          <cell r="F211">
            <v>0</v>
          </cell>
          <cell r="G211">
            <v>0</v>
          </cell>
          <cell r="H211">
            <v>4088</v>
          </cell>
          <cell r="I211">
            <v>0</v>
          </cell>
          <cell r="J211">
            <v>0</v>
          </cell>
          <cell r="K211">
            <v>75195</v>
          </cell>
          <cell r="L211">
            <v>0</v>
          </cell>
          <cell r="M211">
            <v>0</v>
          </cell>
        </row>
        <row r="212">
          <cell r="C212" t="str">
            <v>114072</v>
          </cell>
          <cell r="D212">
            <v>18100379</v>
          </cell>
          <cell r="E212">
            <v>939100</v>
          </cell>
          <cell r="F212">
            <v>221360</v>
          </cell>
          <cell r="G212">
            <v>1437500</v>
          </cell>
          <cell r="H212">
            <v>386736</v>
          </cell>
          <cell r="I212">
            <v>0</v>
          </cell>
          <cell r="J212">
            <v>0</v>
          </cell>
          <cell r="K212">
            <v>21085075</v>
          </cell>
          <cell r="L212">
            <v>0</v>
          </cell>
          <cell r="M212">
            <v>0</v>
          </cell>
        </row>
        <row r="213">
          <cell r="C213" t="str">
            <v>114074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3758</v>
          </cell>
          <cell r="I213">
            <v>0</v>
          </cell>
          <cell r="J213">
            <v>0</v>
          </cell>
          <cell r="K213">
            <v>3758</v>
          </cell>
          <cell r="L213">
            <v>0</v>
          </cell>
          <cell r="M213">
            <v>0</v>
          </cell>
        </row>
        <row r="214">
          <cell r="C214" t="str">
            <v>114075</v>
          </cell>
          <cell r="D214">
            <v>101211690</v>
          </cell>
          <cell r="E214">
            <v>0</v>
          </cell>
          <cell r="F214">
            <v>1029039</v>
          </cell>
          <cell r="G214">
            <v>188596</v>
          </cell>
          <cell r="H214">
            <v>688663</v>
          </cell>
          <cell r="I214">
            <v>0</v>
          </cell>
          <cell r="J214">
            <v>0</v>
          </cell>
          <cell r="K214">
            <v>103117988</v>
          </cell>
          <cell r="L214">
            <v>27099</v>
          </cell>
          <cell r="M214">
            <v>0</v>
          </cell>
        </row>
        <row r="215">
          <cell r="C215" t="str">
            <v>114076</v>
          </cell>
          <cell r="D215">
            <v>8440011</v>
          </cell>
          <cell r="E215">
            <v>0</v>
          </cell>
          <cell r="F215">
            <v>0</v>
          </cell>
          <cell r="G215">
            <v>0</v>
          </cell>
          <cell r="H215">
            <v>9571</v>
          </cell>
          <cell r="I215">
            <v>0</v>
          </cell>
          <cell r="J215">
            <v>0</v>
          </cell>
          <cell r="K215">
            <v>8449582</v>
          </cell>
          <cell r="L215">
            <v>0</v>
          </cell>
          <cell r="M215">
            <v>0</v>
          </cell>
        </row>
        <row r="216">
          <cell r="C216" t="str">
            <v>119082</v>
          </cell>
          <cell r="D216">
            <v>850527719</v>
          </cell>
          <cell r="E216">
            <v>0</v>
          </cell>
          <cell r="F216">
            <v>4675696</v>
          </cell>
          <cell r="G216">
            <v>6427700</v>
          </cell>
          <cell r="H216">
            <v>3490229</v>
          </cell>
          <cell r="I216">
            <v>0</v>
          </cell>
          <cell r="J216">
            <v>0</v>
          </cell>
          <cell r="K216">
            <v>865121344</v>
          </cell>
          <cell r="L216">
            <v>42493825</v>
          </cell>
          <cell r="M216">
            <v>0</v>
          </cell>
        </row>
        <row r="217">
          <cell r="C217" t="str">
            <v>119083</v>
          </cell>
          <cell r="D217">
            <v>14919297</v>
          </cell>
          <cell r="E217">
            <v>0</v>
          </cell>
          <cell r="F217">
            <v>82360</v>
          </cell>
          <cell r="G217">
            <v>487794</v>
          </cell>
          <cell r="H217">
            <v>62490</v>
          </cell>
          <cell r="I217">
            <v>0</v>
          </cell>
          <cell r="J217">
            <v>0</v>
          </cell>
          <cell r="K217">
            <v>15551941</v>
          </cell>
          <cell r="L217">
            <v>63794</v>
          </cell>
          <cell r="M217">
            <v>0</v>
          </cell>
        </row>
        <row r="218">
          <cell r="C218" t="str">
            <v>119084</v>
          </cell>
          <cell r="D218">
            <v>1641986057</v>
          </cell>
          <cell r="E218">
            <v>1155116</v>
          </cell>
          <cell r="F218">
            <v>15361237</v>
          </cell>
          <cell r="G218">
            <v>3013084</v>
          </cell>
          <cell r="H218">
            <v>6629556</v>
          </cell>
          <cell r="I218">
            <v>0</v>
          </cell>
          <cell r="J218">
            <v>0</v>
          </cell>
          <cell r="K218">
            <v>1668145050</v>
          </cell>
          <cell r="L218">
            <v>67913225</v>
          </cell>
          <cell r="M218">
            <v>0</v>
          </cell>
        </row>
        <row r="219">
          <cell r="C219" t="str">
            <v>119085</v>
          </cell>
          <cell r="D219">
            <v>281871602</v>
          </cell>
          <cell r="E219">
            <v>0</v>
          </cell>
          <cell r="F219">
            <v>163308</v>
          </cell>
          <cell r="G219">
            <v>175815</v>
          </cell>
          <cell r="H219">
            <v>585884</v>
          </cell>
          <cell r="I219">
            <v>0</v>
          </cell>
          <cell r="J219">
            <v>0</v>
          </cell>
          <cell r="K219">
            <v>282796609</v>
          </cell>
          <cell r="L219">
            <v>22655821</v>
          </cell>
          <cell r="M219">
            <v>0</v>
          </cell>
        </row>
        <row r="220">
          <cell r="C220" t="str">
            <v>119087</v>
          </cell>
          <cell r="D220">
            <v>117585514</v>
          </cell>
          <cell r="E220">
            <v>0</v>
          </cell>
          <cell r="F220">
            <v>1926845</v>
          </cell>
          <cell r="G220">
            <v>0</v>
          </cell>
          <cell r="H220">
            <v>184889</v>
          </cell>
          <cell r="I220">
            <v>0</v>
          </cell>
          <cell r="J220">
            <v>0</v>
          </cell>
          <cell r="K220">
            <v>119697248</v>
          </cell>
          <cell r="L220">
            <v>14825</v>
          </cell>
          <cell r="M220">
            <v>0</v>
          </cell>
        </row>
        <row r="221">
          <cell r="C221" t="str">
            <v>119088</v>
          </cell>
          <cell r="D221">
            <v>123493367</v>
          </cell>
          <cell r="E221">
            <v>0</v>
          </cell>
          <cell r="F221">
            <v>809873</v>
          </cell>
          <cell r="G221">
            <v>60128</v>
          </cell>
          <cell r="H221">
            <v>441612</v>
          </cell>
          <cell r="I221">
            <v>0</v>
          </cell>
          <cell r="J221">
            <v>0</v>
          </cell>
          <cell r="K221">
            <v>124804980</v>
          </cell>
          <cell r="L221">
            <v>548857</v>
          </cell>
          <cell r="M221">
            <v>0</v>
          </cell>
        </row>
        <row r="222">
          <cell r="C222" t="str">
            <v>117032</v>
          </cell>
          <cell r="D222">
            <v>173025014</v>
          </cell>
          <cell r="E222">
            <v>0</v>
          </cell>
          <cell r="F222">
            <v>454180</v>
          </cell>
          <cell r="G222">
            <v>934046</v>
          </cell>
          <cell r="H222">
            <v>429426</v>
          </cell>
          <cell r="I222">
            <v>0</v>
          </cell>
          <cell r="J222">
            <v>0</v>
          </cell>
          <cell r="K222">
            <v>174842666</v>
          </cell>
          <cell r="L222">
            <v>0</v>
          </cell>
          <cell r="M222">
            <v>0</v>
          </cell>
        </row>
        <row r="223">
          <cell r="C223" t="str">
            <v>117041</v>
          </cell>
          <cell r="D223">
            <v>47698236</v>
          </cell>
          <cell r="E223">
            <v>0</v>
          </cell>
          <cell r="F223">
            <v>0</v>
          </cell>
          <cell r="G223">
            <v>370535</v>
          </cell>
          <cell r="H223">
            <v>243414</v>
          </cell>
          <cell r="I223">
            <v>0</v>
          </cell>
          <cell r="J223">
            <v>0</v>
          </cell>
          <cell r="K223">
            <v>48312185</v>
          </cell>
          <cell r="L223">
            <v>3750000</v>
          </cell>
          <cell r="M223">
            <v>0</v>
          </cell>
        </row>
        <row r="224">
          <cell r="C224" t="str">
            <v>117052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7349</v>
          </cell>
          <cell r="I224">
            <v>0</v>
          </cell>
          <cell r="J224">
            <v>0</v>
          </cell>
          <cell r="K224">
            <v>7349</v>
          </cell>
          <cell r="L224">
            <v>0</v>
          </cell>
          <cell r="M224">
            <v>0</v>
          </cell>
        </row>
        <row r="225">
          <cell r="C225" t="str">
            <v>117053</v>
          </cell>
          <cell r="D225">
            <v>0</v>
          </cell>
          <cell r="E225">
            <v>334437</v>
          </cell>
          <cell r="F225">
            <v>0</v>
          </cell>
          <cell r="G225">
            <v>0</v>
          </cell>
          <cell r="H225">
            <v>125371</v>
          </cell>
          <cell r="I225">
            <v>0</v>
          </cell>
          <cell r="J225">
            <v>0</v>
          </cell>
          <cell r="K225">
            <v>459808</v>
          </cell>
          <cell r="L225">
            <v>0</v>
          </cell>
          <cell r="M225">
            <v>0</v>
          </cell>
        </row>
        <row r="226">
          <cell r="C226" t="str">
            <v>119113</v>
          </cell>
          <cell r="D226">
            <v>146017216</v>
          </cell>
          <cell r="E226">
            <v>0</v>
          </cell>
          <cell r="F226">
            <v>0</v>
          </cell>
          <cell r="G226">
            <v>24919630</v>
          </cell>
          <cell r="H226">
            <v>1215247</v>
          </cell>
          <cell r="I226">
            <v>0</v>
          </cell>
          <cell r="J226">
            <v>0</v>
          </cell>
          <cell r="K226">
            <v>172152093</v>
          </cell>
          <cell r="L226">
            <v>7186770</v>
          </cell>
          <cell r="M226">
            <v>0</v>
          </cell>
        </row>
        <row r="227">
          <cell r="C227" t="str">
            <v>112000</v>
          </cell>
          <cell r="D227">
            <v>1779108942</v>
          </cell>
          <cell r="E227">
            <v>6663148</v>
          </cell>
          <cell r="F227">
            <v>18623173</v>
          </cell>
          <cell r="G227">
            <v>36051720</v>
          </cell>
          <cell r="H227">
            <v>11844287</v>
          </cell>
          <cell r="I227">
            <v>0</v>
          </cell>
          <cell r="J227">
            <v>0</v>
          </cell>
          <cell r="K227">
            <v>1852291270</v>
          </cell>
          <cell r="L227">
            <v>38191503</v>
          </cell>
          <cell r="M227">
            <v>0</v>
          </cell>
        </row>
        <row r="228">
          <cell r="C228" t="str">
            <v>112027</v>
          </cell>
          <cell r="D228">
            <v>33155503</v>
          </cell>
          <cell r="E228">
            <v>0</v>
          </cell>
          <cell r="F228">
            <v>332734</v>
          </cell>
          <cell r="G228">
            <v>1938</v>
          </cell>
          <cell r="H228">
            <v>114887</v>
          </cell>
          <cell r="I228">
            <v>0</v>
          </cell>
          <cell r="J228">
            <v>0</v>
          </cell>
          <cell r="K228">
            <v>33605062</v>
          </cell>
          <cell r="L228">
            <v>0</v>
          </cell>
          <cell r="M228">
            <v>0</v>
          </cell>
        </row>
        <row r="229">
          <cell r="C229" t="str">
            <v>112028</v>
          </cell>
          <cell r="D229">
            <v>16300379</v>
          </cell>
          <cell r="E229">
            <v>0</v>
          </cell>
          <cell r="F229">
            <v>0</v>
          </cell>
          <cell r="G229">
            <v>0</v>
          </cell>
          <cell r="H229">
            <v>33405</v>
          </cell>
          <cell r="I229">
            <v>0</v>
          </cell>
          <cell r="J229">
            <v>0</v>
          </cell>
          <cell r="K229">
            <v>16333784</v>
          </cell>
          <cell r="L229">
            <v>957041</v>
          </cell>
          <cell r="M229">
            <v>0</v>
          </cell>
        </row>
        <row r="230">
          <cell r="C230" t="str">
            <v>112029</v>
          </cell>
          <cell r="D230">
            <v>5625137</v>
          </cell>
          <cell r="E230">
            <v>0</v>
          </cell>
          <cell r="F230">
            <v>0</v>
          </cell>
          <cell r="G230">
            <v>0</v>
          </cell>
          <cell r="H230">
            <v>12622</v>
          </cell>
          <cell r="I230">
            <v>0</v>
          </cell>
          <cell r="J230">
            <v>0</v>
          </cell>
          <cell r="K230">
            <v>5637759</v>
          </cell>
          <cell r="L230">
            <v>0</v>
          </cell>
          <cell r="M230">
            <v>0</v>
          </cell>
        </row>
        <row r="231">
          <cell r="C231" t="str">
            <v>112030</v>
          </cell>
          <cell r="D231">
            <v>3230039</v>
          </cell>
          <cell r="E231">
            <v>0</v>
          </cell>
          <cell r="F231">
            <v>0</v>
          </cell>
          <cell r="G231">
            <v>0</v>
          </cell>
          <cell r="H231">
            <v>3161</v>
          </cell>
          <cell r="I231">
            <v>0</v>
          </cell>
          <cell r="J231">
            <v>0</v>
          </cell>
          <cell r="K231">
            <v>3233200</v>
          </cell>
          <cell r="L231">
            <v>103554</v>
          </cell>
          <cell r="M231">
            <v>0</v>
          </cell>
        </row>
        <row r="232">
          <cell r="C232" t="str">
            <v>122003</v>
          </cell>
          <cell r="D232">
            <v>250449513</v>
          </cell>
          <cell r="E232">
            <v>0</v>
          </cell>
          <cell r="F232">
            <v>2287065</v>
          </cell>
          <cell r="G232">
            <v>1509582</v>
          </cell>
          <cell r="H232">
            <v>1038979</v>
          </cell>
          <cell r="I232">
            <v>0</v>
          </cell>
          <cell r="J232">
            <v>0</v>
          </cell>
          <cell r="K232">
            <v>255285139</v>
          </cell>
          <cell r="L232">
            <v>3763889</v>
          </cell>
          <cell r="M232">
            <v>0</v>
          </cell>
        </row>
        <row r="233">
          <cell r="C233" t="str">
            <v>122004</v>
          </cell>
          <cell r="D233">
            <v>126666165</v>
          </cell>
          <cell r="E233">
            <v>2568478</v>
          </cell>
          <cell r="F233">
            <v>1584887</v>
          </cell>
          <cell r="G233">
            <v>230945</v>
          </cell>
          <cell r="H233">
            <v>3240377</v>
          </cell>
          <cell r="I233">
            <v>39911</v>
          </cell>
          <cell r="J233">
            <v>0</v>
          </cell>
          <cell r="K233">
            <v>134330763</v>
          </cell>
          <cell r="L233">
            <v>1189111</v>
          </cell>
          <cell r="M233">
            <v>0</v>
          </cell>
        </row>
        <row r="234">
          <cell r="C234" t="str">
            <v>122005</v>
          </cell>
          <cell r="D234">
            <v>1044650425</v>
          </cell>
          <cell r="E234">
            <v>11565386</v>
          </cell>
          <cell r="F234">
            <v>9106791</v>
          </cell>
          <cell r="G234">
            <v>4518313</v>
          </cell>
          <cell r="H234">
            <v>15102662</v>
          </cell>
          <cell r="I234">
            <v>138114</v>
          </cell>
          <cell r="J234">
            <v>0</v>
          </cell>
          <cell r="K234">
            <v>1085081691</v>
          </cell>
          <cell r="L234">
            <v>17415487</v>
          </cell>
          <cell r="M234">
            <v>0</v>
          </cell>
        </row>
        <row r="235">
          <cell r="C235" t="str">
            <v>122006</v>
          </cell>
          <cell r="D235">
            <v>109646</v>
          </cell>
          <cell r="E235">
            <v>334437</v>
          </cell>
          <cell r="F235">
            <v>0</v>
          </cell>
          <cell r="G235">
            <v>0</v>
          </cell>
          <cell r="H235">
            <v>209930</v>
          </cell>
          <cell r="I235">
            <v>0</v>
          </cell>
          <cell r="J235">
            <v>0</v>
          </cell>
          <cell r="K235">
            <v>654013</v>
          </cell>
          <cell r="L235">
            <v>0</v>
          </cell>
          <cell r="M235">
            <v>0</v>
          </cell>
        </row>
        <row r="236">
          <cell r="C236" t="str">
            <v>122008</v>
          </cell>
          <cell r="D236">
            <v>7647750</v>
          </cell>
          <cell r="E236">
            <v>0</v>
          </cell>
          <cell r="F236">
            <v>0</v>
          </cell>
          <cell r="G236">
            <v>738</v>
          </cell>
          <cell r="H236">
            <v>6234</v>
          </cell>
          <cell r="I236">
            <v>1271</v>
          </cell>
          <cell r="J236">
            <v>0</v>
          </cell>
          <cell r="K236">
            <v>7655993</v>
          </cell>
          <cell r="L236">
            <v>719761</v>
          </cell>
          <cell r="M236">
            <v>0</v>
          </cell>
        </row>
        <row r="237">
          <cell r="C237" t="str">
            <v>122015</v>
          </cell>
          <cell r="D237">
            <v>21784289</v>
          </cell>
          <cell r="E237">
            <v>0</v>
          </cell>
          <cell r="F237">
            <v>146540</v>
          </cell>
          <cell r="G237">
            <v>179614</v>
          </cell>
          <cell r="H237">
            <v>18309</v>
          </cell>
          <cell r="I237">
            <v>0</v>
          </cell>
          <cell r="J237">
            <v>0</v>
          </cell>
          <cell r="K237">
            <v>22128752</v>
          </cell>
          <cell r="L237">
            <v>0</v>
          </cell>
          <cell r="M237">
            <v>0</v>
          </cell>
        </row>
        <row r="238">
          <cell r="C238" t="str">
            <v>122016</v>
          </cell>
          <cell r="D238">
            <v>602489712</v>
          </cell>
          <cell r="E238">
            <v>0</v>
          </cell>
          <cell r="F238">
            <v>4466286</v>
          </cell>
          <cell r="G238">
            <v>1298839</v>
          </cell>
          <cell r="H238">
            <v>3695767</v>
          </cell>
          <cell r="I238">
            <v>0</v>
          </cell>
          <cell r="J238">
            <v>0</v>
          </cell>
          <cell r="K238">
            <v>611950604</v>
          </cell>
          <cell r="L238">
            <v>34089269</v>
          </cell>
          <cell r="M238">
            <v>0</v>
          </cell>
        </row>
        <row r="239">
          <cell r="C239" t="str">
            <v>122017</v>
          </cell>
          <cell r="D239">
            <v>16901563</v>
          </cell>
          <cell r="E239">
            <v>0</v>
          </cell>
          <cell r="F239">
            <v>379047</v>
          </cell>
          <cell r="G239">
            <v>0</v>
          </cell>
          <cell r="H239">
            <v>15414</v>
          </cell>
          <cell r="I239">
            <v>0</v>
          </cell>
          <cell r="J239">
            <v>0</v>
          </cell>
          <cell r="K239">
            <v>17296024</v>
          </cell>
          <cell r="L239">
            <v>0</v>
          </cell>
          <cell r="M239">
            <v>0</v>
          </cell>
        </row>
        <row r="240">
          <cell r="C240" t="str">
            <v>112031</v>
          </cell>
          <cell r="D240">
            <v>5839700</v>
          </cell>
          <cell r="E240">
            <v>0</v>
          </cell>
          <cell r="F240">
            <v>0</v>
          </cell>
          <cell r="G240">
            <v>0</v>
          </cell>
          <cell r="H240">
            <v>7777</v>
          </cell>
          <cell r="I240">
            <v>0</v>
          </cell>
          <cell r="J240">
            <v>0</v>
          </cell>
          <cell r="K240">
            <v>5847477</v>
          </cell>
          <cell r="L240">
            <v>0</v>
          </cell>
          <cell r="M240">
            <v>0</v>
          </cell>
        </row>
        <row r="241">
          <cell r="C241" t="str">
            <v>112032</v>
          </cell>
          <cell r="D241">
            <v>414910</v>
          </cell>
          <cell r="E241">
            <v>0</v>
          </cell>
          <cell r="F241">
            <v>0</v>
          </cell>
          <cell r="G241">
            <v>0</v>
          </cell>
          <cell r="H241">
            <v>1364</v>
          </cell>
          <cell r="I241">
            <v>0</v>
          </cell>
          <cell r="J241">
            <v>0</v>
          </cell>
          <cell r="K241">
            <v>416274</v>
          </cell>
          <cell r="L241">
            <v>0</v>
          </cell>
          <cell r="M241">
            <v>0</v>
          </cell>
        </row>
        <row r="242">
          <cell r="C242" t="str">
            <v>112034</v>
          </cell>
          <cell r="D242">
            <v>2759495</v>
          </cell>
          <cell r="E242">
            <v>0</v>
          </cell>
          <cell r="F242">
            <v>0</v>
          </cell>
          <cell r="G242">
            <v>0</v>
          </cell>
          <cell r="H242">
            <v>3095</v>
          </cell>
          <cell r="I242">
            <v>0</v>
          </cell>
          <cell r="J242">
            <v>0</v>
          </cell>
          <cell r="K242">
            <v>2762590</v>
          </cell>
          <cell r="L242">
            <v>0</v>
          </cell>
          <cell r="M242">
            <v>0</v>
          </cell>
        </row>
        <row r="243">
          <cell r="C243" t="str">
            <v>112035</v>
          </cell>
          <cell r="D243">
            <v>2538927</v>
          </cell>
          <cell r="E243">
            <v>0</v>
          </cell>
          <cell r="F243">
            <v>0</v>
          </cell>
          <cell r="G243">
            <v>0</v>
          </cell>
          <cell r="H243">
            <v>3497</v>
          </cell>
          <cell r="I243">
            <v>0</v>
          </cell>
          <cell r="J243">
            <v>0</v>
          </cell>
          <cell r="K243">
            <v>2542424</v>
          </cell>
          <cell r="L243">
            <v>0</v>
          </cell>
          <cell r="M243">
            <v>0</v>
          </cell>
        </row>
        <row r="244">
          <cell r="C244" t="str">
            <v>112036</v>
          </cell>
          <cell r="D244">
            <v>8249517</v>
          </cell>
          <cell r="E244">
            <v>0</v>
          </cell>
          <cell r="F244">
            <v>0</v>
          </cell>
          <cell r="G244">
            <v>0</v>
          </cell>
          <cell r="H244">
            <v>10843</v>
          </cell>
          <cell r="I244">
            <v>0</v>
          </cell>
          <cell r="J244">
            <v>0</v>
          </cell>
          <cell r="K244">
            <v>8260360</v>
          </cell>
          <cell r="L244">
            <v>0</v>
          </cell>
          <cell r="M244">
            <v>8249517</v>
          </cell>
        </row>
        <row r="245">
          <cell r="C245" t="str">
            <v>117027</v>
          </cell>
          <cell r="D245">
            <v>321334642</v>
          </cell>
          <cell r="E245">
            <v>0</v>
          </cell>
          <cell r="F245">
            <v>869676</v>
          </cell>
          <cell r="G245">
            <v>47774</v>
          </cell>
          <cell r="H245">
            <v>1174210</v>
          </cell>
          <cell r="I245">
            <v>0</v>
          </cell>
          <cell r="J245">
            <v>0</v>
          </cell>
          <cell r="K245">
            <v>323426302</v>
          </cell>
          <cell r="L245">
            <v>586741</v>
          </cell>
          <cell r="M245">
            <v>0</v>
          </cell>
        </row>
        <row r="246">
          <cell r="C246" t="str">
            <v>117037</v>
          </cell>
          <cell r="D246">
            <v>2049774</v>
          </cell>
          <cell r="E246">
            <v>0</v>
          </cell>
          <cell r="F246">
            <v>0</v>
          </cell>
          <cell r="G246">
            <v>0</v>
          </cell>
          <cell r="H246">
            <v>17296</v>
          </cell>
          <cell r="I246">
            <v>0</v>
          </cell>
          <cell r="J246">
            <v>0</v>
          </cell>
          <cell r="K246">
            <v>2067070</v>
          </cell>
          <cell r="L246">
            <v>0</v>
          </cell>
          <cell r="M246">
            <v>0</v>
          </cell>
        </row>
        <row r="247">
          <cell r="C247" t="str">
            <v>117039</v>
          </cell>
          <cell r="D247">
            <v>22444537</v>
          </cell>
          <cell r="E247">
            <v>0</v>
          </cell>
          <cell r="F247">
            <v>386236</v>
          </cell>
          <cell r="G247">
            <v>0</v>
          </cell>
          <cell r="H247">
            <v>30260</v>
          </cell>
          <cell r="I247">
            <v>0</v>
          </cell>
          <cell r="J247">
            <v>0</v>
          </cell>
          <cell r="K247">
            <v>22861033</v>
          </cell>
          <cell r="L247">
            <v>200641</v>
          </cell>
          <cell r="M247">
            <v>0</v>
          </cell>
        </row>
        <row r="248">
          <cell r="C248" t="str">
            <v>117043</v>
          </cell>
          <cell r="D248">
            <v>1023644</v>
          </cell>
          <cell r="E248">
            <v>0</v>
          </cell>
          <cell r="F248">
            <v>0</v>
          </cell>
          <cell r="G248">
            <v>0</v>
          </cell>
          <cell r="H248">
            <v>872</v>
          </cell>
          <cell r="I248">
            <v>0</v>
          </cell>
          <cell r="J248">
            <v>0</v>
          </cell>
          <cell r="K248">
            <v>1024516</v>
          </cell>
          <cell r="L248">
            <v>0</v>
          </cell>
          <cell r="M248">
            <v>0</v>
          </cell>
        </row>
        <row r="249">
          <cell r="C249" t="str">
            <v>117044</v>
          </cell>
          <cell r="D249">
            <v>370174</v>
          </cell>
          <cell r="E249">
            <v>0</v>
          </cell>
          <cell r="F249">
            <v>0</v>
          </cell>
          <cell r="G249">
            <v>0</v>
          </cell>
          <cell r="H249">
            <v>786</v>
          </cell>
          <cell r="I249">
            <v>0</v>
          </cell>
          <cell r="J249">
            <v>0</v>
          </cell>
          <cell r="K249">
            <v>370960</v>
          </cell>
          <cell r="L249">
            <v>0</v>
          </cell>
          <cell r="M249">
            <v>0</v>
          </cell>
        </row>
        <row r="250">
          <cell r="C250" t="str">
            <v>117057</v>
          </cell>
          <cell r="D250">
            <v>15819933</v>
          </cell>
          <cell r="E250">
            <v>0</v>
          </cell>
          <cell r="F250">
            <v>0</v>
          </cell>
          <cell r="G250">
            <v>0</v>
          </cell>
          <cell r="H250">
            <v>422046</v>
          </cell>
          <cell r="I250">
            <v>0</v>
          </cell>
          <cell r="J250">
            <v>0</v>
          </cell>
          <cell r="K250">
            <v>16241979</v>
          </cell>
          <cell r="L250">
            <v>0</v>
          </cell>
          <cell r="M250">
            <v>0</v>
          </cell>
        </row>
        <row r="251">
          <cell r="C251" t="str">
            <v>117058</v>
          </cell>
          <cell r="D251">
            <v>2590638</v>
          </cell>
          <cell r="E251">
            <v>0</v>
          </cell>
          <cell r="F251">
            <v>0</v>
          </cell>
          <cell r="G251">
            <v>0</v>
          </cell>
          <cell r="H251">
            <v>5173</v>
          </cell>
          <cell r="I251">
            <v>0</v>
          </cell>
          <cell r="J251">
            <v>0</v>
          </cell>
          <cell r="K251">
            <v>2595811</v>
          </cell>
          <cell r="L251">
            <v>0</v>
          </cell>
          <cell r="M251">
            <v>0</v>
          </cell>
        </row>
        <row r="252">
          <cell r="C252" t="str">
            <v>102007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C253" t="str">
            <v>102050</v>
          </cell>
          <cell r="D253">
            <v>8782410</v>
          </cell>
          <cell r="E253">
            <v>0</v>
          </cell>
          <cell r="F253">
            <v>312060</v>
          </cell>
          <cell r="G253">
            <v>167801</v>
          </cell>
          <cell r="H253">
            <v>201457</v>
          </cell>
          <cell r="I253">
            <v>0</v>
          </cell>
          <cell r="J253">
            <v>0</v>
          </cell>
          <cell r="K253">
            <v>9463728</v>
          </cell>
          <cell r="L253">
            <v>0</v>
          </cell>
          <cell r="M253">
            <v>0</v>
          </cell>
        </row>
        <row r="254">
          <cell r="C254" t="str">
            <v>119050</v>
          </cell>
          <cell r="D254">
            <v>124219444</v>
          </cell>
          <cell r="E254">
            <v>195022</v>
          </cell>
          <cell r="F254">
            <v>1716689</v>
          </cell>
          <cell r="G254">
            <v>154890</v>
          </cell>
          <cell r="H254">
            <v>1052491</v>
          </cell>
          <cell r="I254">
            <v>0</v>
          </cell>
          <cell r="J254">
            <v>0</v>
          </cell>
          <cell r="K254">
            <v>127338536</v>
          </cell>
          <cell r="L254">
            <v>1766795</v>
          </cell>
          <cell r="M254">
            <v>0</v>
          </cell>
        </row>
        <row r="255">
          <cell r="C255" t="str">
            <v>119051</v>
          </cell>
          <cell r="D255">
            <v>5168916</v>
          </cell>
          <cell r="E255">
            <v>0</v>
          </cell>
          <cell r="F255">
            <v>55353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5224269</v>
          </cell>
          <cell r="L255">
            <v>0</v>
          </cell>
          <cell r="M255">
            <v>0</v>
          </cell>
        </row>
        <row r="256">
          <cell r="C256" t="str">
            <v>119105</v>
          </cell>
          <cell r="D256">
            <v>84183</v>
          </cell>
          <cell r="E256">
            <v>0</v>
          </cell>
          <cell r="F256">
            <v>0</v>
          </cell>
          <cell r="G256">
            <v>0</v>
          </cell>
          <cell r="H256">
            <v>6573205</v>
          </cell>
          <cell r="I256">
            <v>0</v>
          </cell>
          <cell r="J256">
            <v>0</v>
          </cell>
          <cell r="K256">
            <v>6657388</v>
          </cell>
          <cell r="L256">
            <v>0</v>
          </cell>
          <cell r="M256">
            <v>0</v>
          </cell>
        </row>
        <row r="257">
          <cell r="C257" t="str">
            <v>119106</v>
          </cell>
          <cell r="D257">
            <v>2842108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2842108</v>
          </cell>
          <cell r="L257">
            <v>0</v>
          </cell>
          <cell r="M257">
            <v>0</v>
          </cell>
        </row>
        <row r="258">
          <cell r="C258" t="str">
            <v>119110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C259" t="str">
            <v>119114</v>
          </cell>
          <cell r="D259">
            <v>193564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193564</v>
          </cell>
          <cell r="L259">
            <v>0</v>
          </cell>
          <cell r="M259">
            <v>0</v>
          </cell>
        </row>
        <row r="260">
          <cell r="D260">
            <v>66695124568</v>
          </cell>
          <cell r="E260">
            <v>182640799</v>
          </cell>
          <cell r="F260">
            <v>551863817</v>
          </cell>
          <cell r="G260">
            <v>1414510416</v>
          </cell>
          <cell r="H260">
            <v>412923072</v>
          </cell>
          <cell r="I260">
            <v>4322376</v>
          </cell>
          <cell r="J260">
            <v>0</v>
          </cell>
          <cell r="K260">
            <v>69261385048</v>
          </cell>
          <cell r="L260">
            <v>1529571742</v>
          </cell>
          <cell r="M260">
            <v>9530677</v>
          </cell>
        </row>
        <row r="261">
          <cell r="D261">
            <v>66695124568</v>
          </cell>
          <cell r="E261">
            <v>182640799</v>
          </cell>
          <cell r="F261">
            <v>551863817</v>
          </cell>
          <cell r="G261">
            <v>1414510416</v>
          </cell>
          <cell r="H261">
            <v>412923072</v>
          </cell>
          <cell r="I261">
            <v>4322376</v>
          </cell>
          <cell r="J261">
            <v>0</v>
          </cell>
          <cell r="K261">
            <v>69261385048</v>
          </cell>
          <cell r="L261">
            <v>1529571742</v>
          </cell>
          <cell r="M261">
            <v>9530677</v>
          </cell>
        </row>
      </sheetData>
      <sheetData sheetId="3">
        <row r="2">
          <cell r="A2" t="str">
            <v>TCA (Duplicates Eliminated)</v>
          </cell>
          <cell r="B2" t="str">
            <v>city Code</v>
          </cell>
          <cell r="C2" t="str">
            <v>Tax Area Name</v>
          </cell>
          <cell r="D2" t="str">
            <v>Year</v>
          </cell>
        </row>
        <row r="3">
          <cell r="A3" t="str">
            <v>098012</v>
          </cell>
          <cell r="B3" t="str">
            <v>BG</v>
          </cell>
          <cell r="C3" t="str">
            <v>CITY BATTLE GROUND</v>
          </cell>
          <cell r="D3">
            <v>2019</v>
          </cell>
        </row>
        <row r="4">
          <cell r="A4" t="str">
            <v>119000</v>
          </cell>
          <cell r="B4" t="str">
            <v>BG</v>
          </cell>
          <cell r="C4" t="str">
            <v>CITY BATTLE GROUND</v>
          </cell>
          <cell r="D4">
            <v>2019</v>
          </cell>
        </row>
        <row r="5">
          <cell r="A5" t="str">
            <v>119033</v>
          </cell>
          <cell r="B5" t="str">
            <v>BG</v>
          </cell>
          <cell r="C5" t="str">
            <v>CITY BATTLE GROUND</v>
          </cell>
          <cell r="D5">
            <v>2019</v>
          </cell>
        </row>
        <row r="6">
          <cell r="A6" t="str">
            <v>119034</v>
          </cell>
          <cell r="B6" t="str">
            <v>BG</v>
          </cell>
          <cell r="C6" t="str">
            <v>CITY BATTLE GROUND</v>
          </cell>
          <cell r="D6">
            <v>2019</v>
          </cell>
        </row>
        <row r="7">
          <cell r="A7" t="str">
            <v>119035</v>
          </cell>
          <cell r="B7" t="str">
            <v>BG</v>
          </cell>
          <cell r="C7" t="str">
            <v>CITY BATTLE GROUND</v>
          </cell>
          <cell r="D7">
            <v>2019</v>
          </cell>
        </row>
        <row r="8">
          <cell r="A8" t="str">
            <v>119089</v>
          </cell>
          <cell r="B8" t="str">
            <v>BG</v>
          </cell>
          <cell r="C8" t="str">
            <v>CITY BATTLE GROUND</v>
          </cell>
          <cell r="D8">
            <v>2019</v>
          </cell>
        </row>
        <row r="9">
          <cell r="A9" t="str">
            <v>119090</v>
          </cell>
          <cell r="B9" t="str">
            <v>BG</v>
          </cell>
          <cell r="C9" t="str">
            <v>CITY BATTLE GROUND</v>
          </cell>
          <cell r="D9">
            <v>2019</v>
          </cell>
        </row>
        <row r="10">
          <cell r="A10" t="str">
            <v>119102</v>
          </cell>
          <cell r="B10" t="str">
            <v>BG</v>
          </cell>
          <cell r="C10" t="str">
            <v>CITY BATTLE GROUND</v>
          </cell>
          <cell r="D10">
            <v>2019</v>
          </cell>
        </row>
        <row r="11">
          <cell r="A11" t="str">
            <v>119116</v>
          </cell>
          <cell r="B11" t="str">
            <v>BG</v>
          </cell>
          <cell r="C11" t="str">
            <v>CITY BATTLE GROUND</v>
          </cell>
          <cell r="D11">
            <v>2019</v>
          </cell>
        </row>
        <row r="12">
          <cell r="A12" t="str">
            <v>112001</v>
          </cell>
          <cell r="B12" t="str">
            <v>CM</v>
          </cell>
          <cell r="C12" t="str">
            <v>CITY CAMAS</v>
          </cell>
          <cell r="D12">
            <v>2019</v>
          </cell>
        </row>
        <row r="13">
          <cell r="A13" t="str">
            <v>114031</v>
          </cell>
          <cell r="B13" t="str">
            <v>CM</v>
          </cell>
          <cell r="C13" t="str">
            <v>CITY CAMAS</v>
          </cell>
          <cell r="D13">
            <v>2019</v>
          </cell>
        </row>
        <row r="14">
          <cell r="A14" t="str">
            <v>114032</v>
          </cell>
          <cell r="B14" t="str">
            <v>CM</v>
          </cell>
          <cell r="C14" t="str">
            <v>CITY CAMAS</v>
          </cell>
          <cell r="D14">
            <v>2019</v>
          </cell>
        </row>
        <row r="15">
          <cell r="A15" t="str">
            <v>114064</v>
          </cell>
          <cell r="B15" t="str">
            <v>CM</v>
          </cell>
          <cell r="C15" t="str">
            <v>CITY CAMAS</v>
          </cell>
          <cell r="D15">
            <v>2019</v>
          </cell>
        </row>
        <row r="16">
          <cell r="A16" t="str">
            <v>114066</v>
          </cell>
          <cell r="B16" t="str">
            <v>CM</v>
          </cell>
          <cell r="C16" t="str">
            <v>CITY CAMAS</v>
          </cell>
          <cell r="D16">
            <v>2019</v>
          </cell>
        </row>
        <row r="17">
          <cell r="A17" t="str">
            <v>114067</v>
          </cell>
          <cell r="B17" t="str">
            <v>CM</v>
          </cell>
          <cell r="C17" t="str">
            <v>CITY CAMAS</v>
          </cell>
          <cell r="D17">
            <v>2019</v>
          </cell>
        </row>
        <row r="18">
          <cell r="A18" t="str">
            <v>114068</v>
          </cell>
          <cell r="B18" t="str">
            <v>CM</v>
          </cell>
          <cell r="C18" t="str">
            <v>CITY CAMAS</v>
          </cell>
          <cell r="D18">
            <v>2019</v>
          </cell>
        </row>
        <row r="19">
          <cell r="A19" t="str">
            <v>114069</v>
          </cell>
          <cell r="B19" t="str">
            <v>CM</v>
          </cell>
          <cell r="C19" t="str">
            <v>CITY CAMAS</v>
          </cell>
          <cell r="D19">
            <v>2019</v>
          </cell>
        </row>
        <row r="20">
          <cell r="A20" t="str">
            <v>114073</v>
          </cell>
          <cell r="B20" t="str">
            <v>CM</v>
          </cell>
          <cell r="C20" t="str">
            <v>CITY CAMAS</v>
          </cell>
          <cell r="D20">
            <v>2019</v>
          </cell>
        </row>
        <row r="21">
          <cell r="A21" t="str">
            <v>117000</v>
          </cell>
          <cell r="B21" t="str">
            <v>CM</v>
          </cell>
          <cell r="C21" t="str">
            <v>CITY CAMAS</v>
          </cell>
          <cell r="D21">
            <v>2019</v>
          </cell>
        </row>
        <row r="22">
          <cell r="A22" t="str">
            <v>117023</v>
          </cell>
          <cell r="B22" t="str">
            <v>CM</v>
          </cell>
          <cell r="C22" t="str">
            <v>CITY CAMAS</v>
          </cell>
          <cell r="D22">
            <v>2019</v>
          </cell>
        </row>
        <row r="23">
          <cell r="A23" t="str">
            <v>117035</v>
          </cell>
          <cell r="B23" t="str">
            <v>CM</v>
          </cell>
          <cell r="C23" t="str">
            <v>CITY CAMAS</v>
          </cell>
          <cell r="D23">
            <v>2019</v>
          </cell>
        </row>
        <row r="24">
          <cell r="A24" t="str">
            <v>117038</v>
          </cell>
          <cell r="B24" t="str">
            <v>CM</v>
          </cell>
          <cell r="C24" t="str">
            <v>CITY CAMAS</v>
          </cell>
          <cell r="D24">
            <v>2019</v>
          </cell>
        </row>
        <row r="25">
          <cell r="A25" t="str">
            <v>117042</v>
          </cell>
          <cell r="B25" t="str">
            <v>CM</v>
          </cell>
          <cell r="C25" t="str">
            <v>CITY CAMAS</v>
          </cell>
          <cell r="D25">
            <v>2019</v>
          </cell>
        </row>
        <row r="26">
          <cell r="A26" t="str">
            <v>117045</v>
          </cell>
          <cell r="B26" t="str">
            <v>CM</v>
          </cell>
          <cell r="C26" t="str">
            <v>CITY CAMAS</v>
          </cell>
          <cell r="D26">
            <v>2019</v>
          </cell>
        </row>
        <row r="27">
          <cell r="A27" t="str">
            <v>117046</v>
          </cell>
          <cell r="B27" t="str">
            <v>CM</v>
          </cell>
          <cell r="C27" t="str">
            <v>CITY CAMAS</v>
          </cell>
          <cell r="D27">
            <v>2019</v>
          </cell>
        </row>
        <row r="28">
          <cell r="A28" t="str">
            <v>117047</v>
          </cell>
          <cell r="B28" t="str">
            <v>CM</v>
          </cell>
          <cell r="C28" t="str">
            <v>CITY CAMAS</v>
          </cell>
          <cell r="D28">
            <v>2019</v>
          </cell>
        </row>
        <row r="29">
          <cell r="A29" t="str">
            <v>117048</v>
          </cell>
          <cell r="B29" t="str">
            <v>CM</v>
          </cell>
          <cell r="C29" t="str">
            <v>CITY CAMAS</v>
          </cell>
          <cell r="D29">
            <v>2019</v>
          </cell>
        </row>
        <row r="30">
          <cell r="A30" t="str">
            <v>117049</v>
          </cell>
          <cell r="B30" t="str">
            <v>CM</v>
          </cell>
          <cell r="C30" t="str">
            <v>CITY CAMAS</v>
          </cell>
          <cell r="D30">
            <v>2019</v>
          </cell>
        </row>
        <row r="31">
          <cell r="A31" t="str">
            <v>117050</v>
          </cell>
          <cell r="B31" t="str">
            <v>CM</v>
          </cell>
          <cell r="C31" t="str">
            <v>CITY CAMAS</v>
          </cell>
          <cell r="D31">
            <v>2019</v>
          </cell>
        </row>
        <row r="32">
          <cell r="A32" t="str">
            <v>117051</v>
          </cell>
          <cell r="B32" t="str">
            <v>CM</v>
          </cell>
          <cell r="C32" t="str">
            <v>CITY CAMAS</v>
          </cell>
          <cell r="D32">
            <v>2019</v>
          </cell>
        </row>
        <row r="33">
          <cell r="A33" t="str">
            <v>117054</v>
          </cell>
          <cell r="B33" t="str">
            <v>CM</v>
          </cell>
          <cell r="C33" t="str">
            <v>CITY CAMAS</v>
          </cell>
          <cell r="D33">
            <v>2019</v>
          </cell>
        </row>
        <row r="34">
          <cell r="A34" t="str">
            <v>117055</v>
          </cell>
          <cell r="B34" t="str">
            <v>CM</v>
          </cell>
          <cell r="C34" t="str">
            <v>CITY CAMAS</v>
          </cell>
          <cell r="D34">
            <v>2019</v>
          </cell>
        </row>
        <row r="35">
          <cell r="A35" t="str">
            <v>117056</v>
          </cell>
          <cell r="B35" t="str">
            <v>CM</v>
          </cell>
          <cell r="C35" t="str">
            <v>CITY CAMAS</v>
          </cell>
          <cell r="D35">
            <v>2019</v>
          </cell>
        </row>
        <row r="36">
          <cell r="A36" t="str">
            <v>117059</v>
          </cell>
          <cell r="B36" t="str">
            <v>CM</v>
          </cell>
          <cell r="C36" t="str">
            <v>CITY CAMAS</v>
          </cell>
          <cell r="D36">
            <v>2019</v>
          </cell>
        </row>
        <row r="37">
          <cell r="A37" t="str">
            <v>117060</v>
          </cell>
          <cell r="B37" t="str">
            <v>CM</v>
          </cell>
          <cell r="C37" t="str">
            <v>CITY CAMAS</v>
          </cell>
          <cell r="D37">
            <v>2019</v>
          </cell>
        </row>
        <row r="38">
          <cell r="A38" t="str">
            <v>101000</v>
          </cell>
          <cell r="B38" t="str">
            <v>LC</v>
          </cell>
          <cell r="C38" t="str">
            <v>CITY LA CENTER</v>
          </cell>
          <cell r="D38">
            <v>2019</v>
          </cell>
        </row>
        <row r="39">
          <cell r="A39" t="str">
            <v>101018</v>
          </cell>
          <cell r="B39" t="str">
            <v>LC</v>
          </cell>
          <cell r="C39" t="str">
            <v>CITY LA CENTER</v>
          </cell>
          <cell r="D39">
            <v>2019</v>
          </cell>
        </row>
        <row r="40">
          <cell r="A40" t="str">
            <v>101019</v>
          </cell>
          <cell r="B40" t="str">
            <v>LC</v>
          </cell>
          <cell r="C40" t="str">
            <v>CITY LA CENTER</v>
          </cell>
          <cell r="D40">
            <v>2019</v>
          </cell>
        </row>
        <row r="41">
          <cell r="A41" t="str">
            <v>101020</v>
          </cell>
          <cell r="B41" t="str">
            <v>LC</v>
          </cell>
          <cell r="C41" t="str">
            <v>CITY LA CENTER</v>
          </cell>
          <cell r="D41">
            <v>2019</v>
          </cell>
        </row>
        <row r="42">
          <cell r="A42" t="str">
            <v>101021</v>
          </cell>
          <cell r="B42" t="str">
            <v>LC</v>
          </cell>
          <cell r="C42" t="str">
            <v>CITY LA CENTER</v>
          </cell>
          <cell r="D42">
            <v>2019</v>
          </cell>
        </row>
        <row r="43">
          <cell r="A43" t="str">
            <v>101022</v>
          </cell>
          <cell r="B43" t="str">
            <v>LC</v>
          </cell>
          <cell r="C43" t="str">
            <v>CITY LA CENTER</v>
          </cell>
          <cell r="D43">
            <v>2019</v>
          </cell>
        </row>
        <row r="44">
          <cell r="A44" t="str">
            <v>101023</v>
          </cell>
          <cell r="B44" t="str">
            <v>LC</v>
          </cell>
          <cell r="C44" t="str">
            <v>CITY LA CENTER</v>
          </cell>
          <cell r="D44">
            <v>2019</v>
          </cell>
        </row>
        <row r="45">
          <cell r="A45" t="str">
            <v>101024</v>
          </cell>
          <cell r="B45" t="str">
            <v>LC</v>
          </cell>
          <cell r="C45" t="str">
            <v>CITY LA CENTER</v>
          </cell>
          <cell r="D45">
            <v>2019</v>
          </cell>
        </row>
        <row r="46">
          <cell r="A46" t="str">
            <v>101025</v>
          </cell>
          <cell r="B46" t="str">
            <v>LC</v>
          </cell>
          <cell r="C46" t="str">
            <v>CITY LA CENTER</v>
          </cell>
          <cell r="D46">
            <v>2019</v>
          </cell>
        </row>
        <row r="47">
          <cell r="A47" t="str">
            <v>101026</v>
          </cell>
          <cell r="B47" t="str">
            <v>LC</v>
          </cell>
          <cell r="C47" t="str">
            <v>CITY LA CENTER</v>
          </cell>
          <cell r="D47">
            <v>2019</v>
          </cell>
        </row>
        <row r="48">
          <cell r="A48" t="str">
            <v>101027</v>
          </cell>
          <cell r="B48" t="str">
            <v>LC</v>
          </cell>
          <cell r="C48" t="str">
            <v>CITY LA CENTER</v>
          </cell>
          <cell r="D48">
            <v>2019</v>
          </cell>
        </row>
        <row r="49">
          <cell r="A49" t="str">
            <v>101028</v>
          </cell>
          <cell r="B49" t="str">
            <v>LC</v>
          </cell>
          <cell r="C49" t="str">
            <v>CITY LA CENTER</v>
          </cell>
          <cell r="D49">
            <v>2019</v>
          </cell>
        </row>
        <row r="50">
          <cell r="A50" t="str">
            <v>101029</v>
          </cell>
          <cell r="B50" t="str">
            <v>LC</v>
          </cell>
          <cell r="C50" t="str">
            <v>CITY LA CENTER</v>
          </cell>
          <cell r="D50">
            <v>2019</v>
          </cell>
        </row>
        <row r="51">
          <cell r="A51" t="str">
            <v>101030</v>
          </cell>
          <cell r="B51" t="str">
            <v>LC</v>
          </cell>
          <cell r="C51" t="str">
            <v>CITY LA CENTER</v>
          </cell>
          <cell r="D51">
            <v>2019</v>
          </cell>
        </row>
        <row r="52">
          <cell r="A52" t="str">
            <v>101031</v>
          </cell>
          <cell r="B52" t="str">
            <v>LC</v>
          </cell>
          <cell r="C52" t="str">
            <v>CITY LA CENTER</v>
          </cell>
          <cell r="D52">
            <v>2019</v>
          </cell>
        </row>
        <row r="53">
          <cell r="A53" t="str">
            <v>101032</v>
          </cell>
          <cell r="B53" t="str">
            <v>LC</v>
          </cell>
          <cell r="C53" t="str">
            <v>CITY LA CENTER</v>
          </cell>
          <cell r="D53">
            <v>2019</v>
          </cell>
        </row>
        <row r="54">
          <cell r="A54" t="str">
            <v>101034</v>
          </cell>
          <cell r="B54" t="str">
            <v>LC</v>
          </cell>
          <cell r="C54" t="str">
            <v>CITY LA CENTER</v>
          </cell>
          <cell r="D54">
            <v>2019</v>
          </cell>
        </row>
        <row r="55">
          <cell r="A55" t="str">
            <v>101035</v>
          </cell>
          <cell r="B55" t="str">
            <v>LC</v>
          </cell>
          <cell r="C55" t="str">
            <v>CITY LA CENTER</v>
          </cell>
          <cell r="D55">
            <v>2019</v>
          </cell>
        </row>
        <row r="56">
          <cell r="A56" t="str">
            <v>101036</v>
          </cell>
          <cell r="B56" t="str">
            <v>LC</v>
          </cell>
          <cell r="C56" t="str">
            <v>CITY LA CENTER</v>
          </cell>
          <cell r="D56">
            <v>2019</v>
          </cell>
        </row>
        <row r="57">
          <cell r="A57" t="str">
            <v>122032</v>
          </cell>
          <cell r="B57" t="str">
            <v>LC</v>
          </cell>
          <cell r="C57" t="str">
            <v>CITY LA CENTER</v>
          </cell>
          <cell r="D57">
            <v>2019</v>
          </cell>
        </row>
        <row r="58">
          <cell r="A58" t="str">
            <v>122035</v>
          </cell>
          <cell r="B58" t="str">
            <v>LC</v>
          </cell>
          <cell r="C58" t="str">
            <v>CITY LA CENTER</v>
          </cell>
          <cell r="D58">
            <v>2019</v>
          </cell>
        </row>
        <row r="59">
          <cell r="A59" t="str">
            <v>122036</v>
          </cell>
          <cell r="B59" t="str">
            <v>LC</v>
          </cell>
          <cell r="C59" t="str">
            <v>CITY LA CENTER</v>
          </cell>
          <cell r="D59">
            <v>2019</v>
          </cell>
        </row>
        <row r="60">
          <cell r="A60" t="str">
            <v>122000</v>
          </cell>
          <cell r="B60" t="str">
            <v>RF</v>
          </cell>
          <cell r="C60" t="str">
            <v>CITY RIDGEFIELD</v>
          </cell>
          <cell r="D60">
            <v>2019</v>
          </cell>
        </row>
        <row r="61">
          <cell r="A61" t="str">
            <v>122018</v>
          </cell>
          <cell r="B61" t="str">
            <v>RF</v>
          </cell>
          <cell r="C61" t="str">
            <v>CITY RIDGEFIELD</v>
          </cell>
          <cell r="D61">
            <v>2019</v>
          </cell>
        </row>
        <row r="62">
          <cell r="A62" t="str">
            <v>122019</v>
          </cell>
          <cell r="B62" t="str">
            <v>RF</v>
          </cell>
          <cell r="C62" t="str">
            <v>CITY RIDGEFIELD</v>
          </cell>
          <cell r="D62">
            <v>2019</v>
          </cell>
        </row>
        <row r="63">
          <cell r="A63" t="str">
            <v>122020</v>
          </cell>
          <cell r="B63" t="str">
            <v>RF</v>
          </cell>
          <cell r="C63" t="str">
            <v>CITY RIDGEFIELD</v>
          </cell>
          <cell r="D63">
            <v>2019</v>
          </cell>
        </row>
        <row r="64">
          <cell r="A64" t="str">
            <v>122021</v>
          </cell>
          <cell r="B64" t="str">
            <v>RF</v>
          </cell>
          <cell r="C64" t="str">
            <v>CITY RIDGEFIELD</v>
          </cell>
          <cell r="D64">
            <v>2019</v>
          </cell>
        </row>
        <row r="65">
          <cell r="A65" t="str">
            <v>122022</v>
          </cell>
          <cell r="B65" t="str">
            <v>RF</v>
          </cell>
          <cell r="C65" t="str">
            <v>CITY RIDGEFIELD</v>
          </cell>
          <cell r="D65">
            <v>2019</v>
          </cell>
        </row>
        <row r="66">
          <cell r="A66" t="str">
            <v>122023</v>
          </cell>
          <cell r="B66" t="str">
            <v>RF</v>
          </cell>
          <cell r="C66" t="str">
            <v>CITY RIDGEFIELD</v>
          </cell>
          <cell r="D66">
            <v>2019</v>
          </cell>
        </row>
        <row r="67">
          <cell r="A67" t="str">
            <v>122024</v>
          </cell>
          <cell r="B67" t="str">
            <v>RF</v>
          </cell>
          <cell r="C67" t="str">
            <v>CITY RIDGEFIELD</v>
          </cell>
          <cell r="D67">
            <v>2019</v>
          </cell>
        </row>
        <row r="68">
          <cell r="A68" t="str">
            <v>122025</v>
          </cell>
          <cell r="B68" t="str">
            <v>RF</v>
          </cell>
          <cell r="C68" t="str">
            <v>CITY RIDGEFIELD</v>
          </cell>
          <cell r="D68">
            <v>2019</v>
          </cell>
        </row>
        <row r="69">
          <cell r="A69" t="str">
            <v>122026</v>
          </cell>
          <cell r="B69" t="str">
            <v>RF</v>
          </cell>
          <cell r="C69" t="str">
            <v>CITY RIDGEFIELD</v>
          </cell>
          <cell r="D69">
            <v>2019</v>
          </cell>
        </row>
        <row r="70">
          <cell r="A70" t="str">
            <v>122027</v>
          </cell>
          <cell r="B70" t="str">
            <v>RF</v>
          </cell>
          <cell r="C70" t="str">
            <v>CITY RIDGEFIELD</v>
          </cell>
          <cell r="D70">
            <v>2019</v>
          </cell>
        </row>
        <row r="71">
          <cell r="A71" t="str">
            <v>122028</v>
          </cell>
          <cell r="B71" t="str">
            <v>RF</v>
          </cell>
          <cell r="C71" t="str">
            <v>CITY RIDGEFIELD</v>
          </cell>
          <cell r="D71">
            <v>2019</v>
          </cell>
        </row>
        <row r="72">
          <cell r="A72" t="str">
            <v>122029</v>
          </cell>
          <cell r="B72" t="str">
            <v>RF</v>
          </cell>
          <cell r="C72" t="str">
            <v>CITY RIDGEFIELD</v>
          </cell>
          <cell r="D72">
            <v>2019</v>
          </cell>
        </row>
        <row r="73">
          <cell r="A73" t="str">
            <v>122030</v>
          </cell>
          <cell r="B73" t="str">
            <v>RF</v>
          </cell>
          <cell r="C73" t="str">
            <v>CITY RIDGEFIELD</v>
          </cell>
          <cell r="D73">
            <v>2019</v>
          </cell>
        </row>
        <row r="74">
          <cell r="A74" t="str">
            <v>122031</v>
          </cell>
          <cell r="B74" t="str">
            <v>RF</v>
          </cell>
          <cell r="C74" t="str">
            <v>CITY RIDGEFIELD</v>
          </cell>
          <cell r="D74">
            <v>2019</v>
          </cell>
        </row>
        <row r="75">
          <cell r="A75" t="str">
            <v>122033</v>
          </cell>
          <cell r="B75" t="str">
            <v>RF</v>
          </cell>
          <cell r="C75" t="str">
            <v>CITY RIDGEFIELD</v>
          </cell>
          <cell r="D75">
            <v>2019</v>
          </cell>
        </row>
        <row r="76">
          <cell r="A76" t="str">
            <v>122034</v>
          </cell>
          <cell r="B76" t="str">
            <v>RF</v>
          </cell>
          <cell r="C76" t="str">
            <v>CITY RIDGEFIELD</v>
          </cell>
          <cell r="D76">
            <v>2019</v>
          </cell>
        </row>
        <row r="77">
          <cell r="A77" t="str">
            <v>122037</v>
          </cell>
          <cell r="B77" t="str">
            <v>RF</v>
          </cell>
          <cell r="C77" t="str">
            <v>CITY RIDGEFIELD</v>
          </cell>
          <cell r="D77">
            <v>2019</v>
          </cell>
        </row>
        <row r="78">
          <cell r="A78" t="str">
            <v>122038</v>
          </cell>
          <cell r="B78" t="str">
            <v>RF</v>
          </cell>
          <cell r="C78" t="str">
            <v>CITY RIDGEFIELD</v>
          </cell>
          <cell r="D78">
            <v>2019</v>
          </cell>
        </row>
        <row r="79">
          <cell r="A79" t="str">
            <v>037000</v>
          </cell>
          <cell r="B79" t="str">
            <v>VC</v>
          </cell>
          <cell r="C79" t="str">
            <v>CITY VANCOUVER</v>
          </cell>
          <cell r="D79">
            <v>2019</v>
          </cell>
        </row>
        <row r="80">
          <cell r="A80" t="str">
            <v>037078</v>
          </cell>
          <cell r="B80" t="str">
            <v>VC</v>
          </cell>
          <cell r="C80" t="str">
            <v>CITY VANCOUVER</v>
          </cell>
          <cell r="D80">
            <v>2019</v>
          </cell>
        </row>
        <row r="81">
          <cell r="A81" t="str">
            <v>037079</v>
          </cell>
          <cell r="B81" t="str">
            <v>VC</v>
          </cell>
          <cell r="C81" t="str">
            <v>CITY VANCOUVER</v>
          </cell>
          <cell r="D81">
            <v>2019</v>
          </cell>
        </row>
        <row r="82">
          <cell r="A82" t="str">
            <v>037080</v>
          </cell>
          <cell r="B82" t="str">
            <v>VC</v>
          </cell>
          <cell r="C82" t="str">
            <v>CITY VANCOUVER</v>
          </cell>
          <cell r="D82">
            <v>2019</v>
          </cell>
        </row>
        <row r="83">
          <cell r="A83" t="str">
            <v>037081</v>
          </cell>
          <cell r="B83" t="str">
            <v>VC</v>
          </cell>
          <cell r="C83" t="str">
            <v>CITY VANCOUVER</v>
          </cell>
          <cell r="D83">
            <v>2019</v>
          </cell>
        </row>
        <row r="84">
          <cell r="A84" t="str">
            <v>037082</v>
          </cell>
          <cell r="B84" t="str">
            <v>VC</v>
          </cell>
          <cell r="C84" t="str">
            <v>CITY VANCOUVER</v>
          </cell>
          <cell r="D84">
            <v>2019</v>
          </cell>
        </row>
        <row r="85">
          <cell r="A85" t="str">
            <v>037083</v>
          </cell>
          <cell r="B85" t="str">
            <v>VC</v>
          </cell>
          <cell r="C85" t="str">
            <v>CITY VANCOUVER</v>
          </cell>
          <cell r="D85">
            <v>2019</v>
          </cell>
        </row>
        <row r="86">
          <cell r="A86" t="str">
            <v>037084</v>
          </cell>
          <cell r="B86" t="str">
            <v>VC</v>
          </cell>
          <cell r="C86" t="str">
            <v>CITY VANCOUVER</v>
          </cell>
          <cell r="D86">
            <v>2019</v>
          </cell>
        </row>
        <row r="87">
          <cell r="A87" t="str">
            <v>037085</v>
          </cell>
          <cell r="B87" t="str">
            <v>VC</v>
          </cell>
          <cell r="C87" t="str">
            <v>CITY VANCOUVER</v>
          </cell>
          <cell r="D87">
            <v>2019</v>
          </cell>
        </row>
        <row r="88">
          <cell r="A88" t="str">
            <v>037086</v>
          </cell>
          <cell r="B88" t="str">
            <v>VC</v>
          </cell>
          <cell r="C88" t="str">
            <v>CITY VANCOUVER</v>
          </cell>
          <cell r="D88">
            <v>2019</v>
          </cell>
        </row>
        <row r="89">
          <cell r="A89" t="str">
            <v>037087</v>
          </cell>
          <cell r="B89" t="str">
            <v>VC</v>
          </cell>
          <cell r="C89" t="str">
            <v>CITY VANCOUVER</v>
          </cell>
          <cell r="D89">
            <v>2019</v>
          </cell>
        </row>
        <row r="90">
          <cell r="A90" t="str">
            <v>037088</v>
          </cell>
          <cell r="B90" t="str">
            <v>VC</v>
          </cell>
          <cell r="C90" t="str">
            <v>CITY VANCOUVER</v>
          </cell>
          <cell r="D90">
            <v>2019</v>
          </cell>
        </row>
        <row r="91">
          <cell r="A91" t="str">
            <v>037089</v>
          </cell>
          <cell r="B91" t="str">
            <v>VC</v>
          </cell>
          <cell r="C91" t="str">
            <v>CITY VANCOUVER</v>
          </cell>
          <cell r="D91">
            <v>2019</v>
          </cell>
        </row>
        <row r="92">
          <cell r="A92" t="str">
            <v>037090</v>
          </cell>
          <cell r="B92" t="str">
            <v>VC</v>
          </cell>
          <cell r="C92" t="str">
            <v>CITY VANCOUVER</v>
          </cell>
          <cell r="D92">
            <v>2019</v>
          </cell>
        </row>
        <row r="93">
          <cell r="A93" t="str">
            <v>037091</v>
          </cell>
          <cell r="B93" t="str">
            <v>VC</v>
          </cell>
          <cell r="C93" t="str">
            <v>CITY VANCOUVER</v>
          </cell>
          <cell r="D93">
            <v>2019</v>
          </cell>
        </row>
        <row r="94">
          <cell r="A94" t="str">
            <v>037092</v>
          </cell>
          <cell r="B94" t="str">
            <v>VC</v>
          </cell>
          <cell r="C94" t="str">
            <v>CITY VANCOUVER</v>
          </cell>
          <cell r="D94">
            <v>2019</v>
          </cell>
        </row>
        <row r="95">
          <cell r="A95" t="str">
            <v>037093</v>
          </cell>
          <cell r="B95" t="str">
            <v>VC</v>
          </cell>
          <cell r="C95" t="str">
            <v>CITY VANCOUVER</v>
          </cell>
          <cell r="D95">
            <v>2019</v>
          </cell>
        </row>
        <row r="96">
          <cell r="A96" t="str">
            <v>037094</v>
          </cell>
          <cell r="B96" t="str">
            <v>VC</v>
          </cell>
          <cell r="C96" t="str">
            <v>CITY VANCOUVER</v>
          </cell>
          <cell r="D96">
            <v>2019</v>
          </cell>
        </row>
        <row r="97">
          <cell r="A97" t="str">
            <v>037095</v>
          </cell>
          <cell r="B97" t="str">
            <v>VC</v>
          </cell>
          <cell r="C97" t="str">
            <v>CITY VANCOUVER</v>
          </cell>
          <cell r="D97">
            <v>2019</v>
          </cell>
        </row>
        <row r="98">
          <cell r="A98" t="str">
            <v>037096</v>
          </cell>
          <cell r="B98" t="str">
            <v>VC</v>
          </cell>
          <cell r="C98" t="str">
            <v>CITY VANCOUVER</v>
          </cell>
          <cell r="D98">
            <v>2019</v>
          </cell>
        </row>
        <row r="99">
          <cell r="A99" t="str">
            <v>114008</v>
          </cell>
          <cell r="B99" t="str">
            <v>VC</v>
          </cell>
          <cell r="C99" t="str">
            <v>CITY VANCOUVER</v>
          </cell>
          <cell r="D99">
            <v>2019</v>
          </cell>
        </row>
        <row r="100">
          <cell r="A100" t="str">
            <v>114034</v>
          </cell>
          <cell r="B100" t="str">
            <v>VC</v>
          </cell>
          <cell r="C100" t="str">
            <v>CITY VANCOUVER</v>
          </cell>
          <cell r="D100">
            <v>2019</v>
          </cell>
        </row>
        <row r="101">
          <cell r="A101" t="str">
            <v>114035</v>
          </cell>
          <cell r="B101" t="str">
            <v>VC</v>
          </cell>
          <cell r="C101" t="str">
            <v>CITY VANCOUVER</v>
          </cell>
          <cell r="D101">
            <v>2019</v>
          </cell>
        </row>
        <row r="102">
          <cell r="A102" t="str">
            <v>114036</v>
          </cell>
          <cell r="B102" t="str">
            <v>VC</v>
          </cell>
          <cell r="C102" t="str">
            <v>CITY VANCOUVER</v>
          </cell>
          <cell r="D102">
            <v>2019</v>
          </cell>
        </row>
        <row r="103">
          <cell r="A103" t="str">
            <v>114038</v>
          </cell>
          <cell r="B103" t="str">
            <v>VC</v>
          </cell>
          <cell r="C103" t="str">
            <v>CITY VANCOUVER</v>
          </cell>
          <cell r="D103">
            <v>2019</v>
          </cell>
        </row>
        <row r="104">
          <cell r="A104" t="str">
            <v>114039</v>
          </cell>
          <cell r="B104" t="str">
            <v>VC</v>
          </cell>
          <cell r="C104" t="str">
            <v>CITY VANCOUVER</v>
          </cell>
          <cell r="D104">
            <v>2019</v>
          </cell>
        </row>
        <row r="105">
          <cell r="A105" t="str">
            <v>114040</v>
          </cell>
          <cell r="B105" t="str">
            <v>VC</v>
          </cell>
          <cell r="C105" t="str">
            <v>CITY VANCOUVER</v>
          </cell>
          <cell r="D105">
            <v>2019</v>
          </cell>
        </row>
        <row r="106">
          <cell r="A106" t="str">
            <v>114041</v>
          </cell>
          <cell r="B106" t="str">
            <v>VC</v>
          </cell>
          <cell r="C106" t="str">
            <v>CITY VANCOUVER</v>
          </cell>
          <cell r="D106">
            <v>2019</v>
          </cell>
        </row>
        <row r="107">
          <cell r="A107" t="str">
            <v>114042</v>
          </cell>
          <cell r="B107" t="str">
            <v>VC</v>
          </cell>
          <cell r="C107" t="str">
            <v>CITY VANCOUVER</v>
          </cell>
          <cell r="D107">
            <v>2019</v>
          </cell>
        </row>
        <row r="108">
          <cell r="A108" t="str">
            <v>114043</v>
          </cell>
          <cell r="B108" t="str">
            <v>VC</v>
          </cell>
          <cell r="C108" t="str">
            <v>CITY VANCOUVER</v>
          </cell>
          <cell r="D108">
            <v>2019</v>
          </cell>
        </row>
        <row r="109">
          <cell r="A109" t="str">
            <v>114044</v>
          </cell>
          <cell r="B109" t="str">
            <v>VC</v>
          </cell>
          <cell r="C109" t="str">
            <v>CITY VANCOUVER</v>
          </cell>
          <cell r="D109">
            <v>2019</v>
          </cell>
        </row>
        <row r="110">
          <cell r="A110" t="str">
            <v>114045</v>
          </cell>
          <cell r="B110" t="str">
            <v>VC</v>
          </cell>
          <cell r="C110" t="str">
            <v>CITY VANCOUVER</v>
          </cell>
          <cell r="D110">
            <v>2019</v>
          </cell>
        </row>
        <row r="111">
          <cell r="A111" t="str">
            <v>114046</v>
          </cell>
          <cell r="B111" t="str">
            <v>VC</v>
          </cell>
          <cell r="C111" t="str">
            <v>CITY VANCOUVER</v>
          </cell>
          <cell r="D111">
            <v>2019</v>
          </cell>
        </row>
        <row r="112">
          <cell r="A112" t="str">
            <v>114047</v>
          </cell>
          <cell r="B112" t="str">
            <v>VC</v>
          </cell>
          <cell r="C112" t="str">
            <v>CITY VANCOUVER</v>
          </cell>
          <cell r="D112">
            <v>2019</v>
          </cell>
        </row>
        <row r="113">
          <cell r="A113" t="str">
            <v>114048</v>
          </cell>
          <cell r="B113" t="str">
            <v>VC</v>
          </cell>
          <cell r="C113" t="str">
            <v>CITY VANCOUVER</v>
          </cell>
          <cell r="D113">
            <v>2019</v>
          </cell>
        </row>
        <row r="114">
          <cell r="A114" t="str">
            <v>114049</v>
          </cell>
          <cell r="B114" t="str">
            <v>VC</v>
          </cell>
          <cell r="C114" t="str">
            <v>CITY VANCOUVER</v>
          </cell>
          <cell r="D114">
            <v>2019</v>
          </cell>
        </row>
        <row r="115">
          <cell r="A115" t="str">
            <v>114050</v>
          </cell>
          <cell r="B115" t="str">
            <v>VC</v>
          </cell>
          <cell r="C115" t="str">
            <v>CITY VANCOUVER</v>
          </cell>
          <cell r="D115">
            <v>2019</v>
          </cell>
        </row>
        <row r="116">
          <cell r="A116" t="str">
            <v>114051</v>
          </cell>
          <cell r="B116" t="str">
            <v>VC</v>
          </cell>
          <cell r="C116" t="str">
            <v>CITY VANCOUVER</v>
          </cell>
          <cell r="D116">
            <v>2019</v>
          </cell>
        </row>
        <row r="117">
          <cell r="A117" t="str">
            <v>114052</v>
          </cell>
          <cell r="B117" t="str">
            <v>VC</v>
          </cell>
          <cell r="C117" t="str">
            <v>CITY VANCOUVER</v>
          </cell>
          <cell r="D117">
            <v>2019</v>
          </cell>
        </row>
        <row r="118">
          <cell r="A118" t="str">
            <v>114053</v>
          </cell>
          <cell r="B118" t="str">
            <v>VC</v>
          </cell>
          <cell r="C118" t="str">
            <v>CITY VANCOUVER</v>
          </cell>
          <cell r="D118">
            <v>2019</v>
          </cell>
        </row>
        <row r="119">
          <cell r="A119" t="str">
            <v>114054</v>
          </cell>
          <cell r="B119" t="str">
            <v>VC</v>
          </cell>
          <cell r="C119" t="str">
            <v>CITY VANCOUVER</v>
          </cell>
          <cell r="D119">
            <v>2019</v>
          </cell>
        </row>
        <row r="120">
          <cell r="A120" t="str">
            <v>114055</v>
          </cell>
          <cell r="B120" t="str">
            <v>VC</v>
          </cell>
          <cell r="C120" t="str">
            <v>CITY VANCOUVER</v>
          </cell>
          <cell r="D120">
            <v>2019</v>
          </cell>
        </row>
        <row r="121">
          <cell r="A121" t="str">
            <v>114056</v>
          </cell>
          <cell r="B121" t="str">
            <v>VC</v>
          </cell>
          <cell r="C121" t="str">
            <v>CITY VANCOUVER</v>
          </cell>
          <cell r="D121">
            <v>2019</v>
          </cell>
        </row>
        <row r="122">
          <cell r="A122" t="str">
            <v>114057</v>
          </cell>
          <cell r="B122" t="str">
            <v>VC</v>
          </cell>
          <cell r="C122" t="str">
            <v>CITY VANCOUVER</v>
          </cell>
          <cell r="D122">
            <v>2019</v>
          </cell>
        </row>
        <row r="123">
          <cell r="A123" t="str">
            <v>114058</v>
          </cell>
          <cell r="B123" t="str">
            <v>VC</v>
          </cell>
          <cell r="C123" t="str">
            <v>CITY VANCOUVER</v>
          </cell>
          <cell r="D123">
            <v>2019</v>
          </cell>
        </row>
        <row r="124">
          <cell r="A124" t="str">
            <v>114059</v>
          </cell>
          <cell r="B124" t="str">
            <v>VC</v>
          </cell>
          <cell r="C124" t="str">
            <v>CITY VANCOUVER</v>
          </cell>
          <cell r="D124">
            <v>2019</v>
          </cell>
        </row>
        <row r="125">
          <cell r="A125" t="str">
            <v>114060</v>
          </cell>
          <cell r="B125" t="str">
            <v>VC</v>
          </cell>
          <cell r="C125" t="str">
            <v>CITY VANCOUVER</v>
          </cell>
          <cell r="D125">
            <v>2019</v>
          </cell>
        </row>
        <row r="126">
          <cell r="A126" t="str">
            <v>114061</v>
          </cell>
          <cell r="B126" t="str">
            <v>VC</v>
          </cell>
          <cell r="C126" t="str">
            <v>CITY VANCOUVER</v>
          </cell>
          <cell r="D126">
            <v>2019</v>
          </cell>
        </row>
        <row r="127">
          <cell r="A127" t="str">
            <v>114062</v>
          </cell>
          <cell r="B127" t="str">
            <v>VC</v>
          </cell>
          <cell r="C127" t="str">
            <v>CITY VANCOUVER</v>
          </cell>
          <cell r="D127">
            <v>2019</v>
          </cell>
        </row>
        <row r="128">
          <cell r="A128" t="str">
            <v>114063</v>
          </cell>
          <cell r="B128" t="str">
            <v>VC</v>
          </cell>
          <cell r="C128" t="str">
            <v>CITY VANCOUVER</v>
          </cell>
          <cell r="D128">
            <v>2019</v>
          </cell>
        </row>
        <row r="129">
          <cell r="A129" t="str">
            <v>114065</v>
          </cell>
          <cell r="B129" t="str">
            <v>VC</v>
          </cell>
          <cell r="C129" t="str">
            <v>CITY VANCOUVER</v>
          </cell>
          <cell r="D129">
            <v>2019</v>
          </cell>
        </row>
        <row r="130">
          <cell r="A130" t="str">
            <v>114070</v>
          </cell>
          <cell r="B130" t="str">
            <v>VC</v>
          </cell>
          <cell r="C130" t="str">
            <v>CITY VANCOUVER</v>
          </cell>
          <cell r="D130">
            <v>2019</v>
          </cell>
        </row>
        <row r="131">
          <cell r="A131" t="str">
            <v>114071</v>
          </cell>
          <cell r="B131" t="str">
            <v>VC</v>
          </cell>
          <cell r="C131" t="str">
            <v>CITY VANCOUVER</v>
          </cell>
          <cell r="D131">
            <v>2019</v>
          </cell>
        </row>
        <row r="132">
          <cell r="A132" t="str">
            <v>114072</v>
          </cell>
          <cell r="B132" t="str">
            <v>VC</v>
          </cell>
          <cell r="C132" t="str">
            <v>CITY VANCOUVER</v>
          </cell>
          <cell r="D132">
            <v>2019</v>
          </cell>
        </row>
        <row r="133">
          <cell r="A133" t="str">
            <v>114074</v>
          </cell>
          <cell r="B133" t="str">
            <v>VC</v>
          </cell>
          <cell r="C133" t="str">
            <v>CITY VANCOUVER</v>
          </cell>
          <cell r="D133">
            <v>2019</v>
          </cell>
        </row>
        <row r="134">
          <cell r="A134" t="str">
            <v>114075</v>
          </cell>
          <cell r="B134" t="str">
            <v>VC</v>
          </cell>
          <cell r="C134" t="str">
            <v>CITY VANCOUVER</v>
          </cell>
          <cell r="D134">
            <v>2019</v>
          </cell>
        </row>
        <row r="135">
          <cell r="A135" t="str">
            <v>114076</v>
          </cell>
          <cell r="B135" t="str">
            <v>VC</v>
          </cell>
          <cell r="C135" t="str">
            <v>CITY VANCOUVER</v>
          </cell>
          <cell r="D135">
            <v>2019</v>
          </cell>
        </row>
        <row r="136">
          <cell r="A136" t="str">
            <v>117032</v>
          </cell>
          <cell r="B136" t="str">
            <v>VC</v>
          </cell>
          <cell r="C136" t="str">
            <v>CITY VANCOUVER</v>
          </cell>
          <cell r="D136">
            <v>2019</v>
          </cell>
        </row>
        <row r="137">
          <cell r="A137" t="str">
            <v>117041</v>
          </cell>
          <cell r="B137" t="str">
            <v>VC</v>
          </cell>
          <cell r="C137" t="str">
            <v>CITY VANCOUVER</v>
          </cell>
          <cell r="D137">
            <v>2019</v>
          </cell>
        </row>
        <row r="138">
          <cell r="A138" t="str">
            <v>117052</v>
          </cell>
          <cell r="B138" t="str">
            <v>VC</v>
          </cell>
          <cell r="C138" t="str">
            <v>CITY VANCOUVER</v>
          </cell>
          <cell r="D138">
            <v>2019</v>
          </cell>
        </row>
        <row r="139">
          <cell r="A139" t="str">
            <v>117053</v>
          </cell>
          <cell r="B139" t="str">
            <v>VC</v>
          </cell>
          <cell r="C139" t="str">
            <v>CITY VANCOUVER</v>
          </cell>
          <cell r="D139">
            <v>2019</v>
          </cell>
        </row>
        <row r="140">
          <cell r="A140" t="str">
            <v>119113</v>
          </cell>
          <cell r="B140" t="str">
            <v>VC</v>
          </cell>
          <cell r="C140" t="str">
            <v>CITY VANCOUVER</v>
          </cell>
          <cell r="D140">
            <v>2019</v>
          </cell>
        </row>
        <row r="141">
          <cell r="A141" t="str">
            <v>112000</v>
          </cell>
          <cell r="B141" t="str">
            <v>WS</v>
          </cell>
          <cell r="C141" t="str">
            <v>CITY WASHOUGAL</v>
          </cell>
          <cell r="D141">
            <v>2019</v>
          </cell>
        </row>
        <row r="142">
          <cell r="A142" t="str">
            <v>112027</v>
          </cell>
          <cell r="B142" t="str">
            <v>WS</v>
          </cell>
          <cell r="C142" t="str">
            <v>CITY WASHOUGAL</v>
          </cell>
          <cell r="D142">
            <v>2019</v>
          </cell>
        </row>
        <row r="143">
          <cell r="A143" t="str">
            <v>112028</v>
          </cell>
          <cell r="B143" t="str">
            <v>WS</v>
          </cell>
          <cell r="C143" t="str">
            <v>CITY WASHOUGAL</v>
          </cell>
          <cell r="D143">
            <v>2019</v>
          </cell>
        </row>
        <row r="144">
          <cell r="A144" t="str">
            <v>112029</v>
          </cell>
          <cell r="B144" t="str">
            <v>WS</v>
          </cell>
          <cell r="C144" t="str">
            <v>CITY WASHOUGAL</v>
          </cell>
          <cell r="D144">
            <v>2019</v>
          </cell>
        </row>
        <row r="145">
          <cell r="A145" t="str">
            <v>112030</v>
          </cell>
          <cell r="B145" t="str">
            <v>WS</v>
          </cell>
          <cell r="C145" t="str">
            <v>CITY WASHOUGAL</v>
          </cell>
          <cell r="D145">
            <v>2019</v>
          </cell>
        </row>
        <row r="146">
          <cell r="A146" t="str">
            <v>112031</v>
          </cell>
          <cell r="B146" t="str">
            <v>WS</v>
          </cell>
          <cell r="C146" t="str">
            <v>CITY WASHOUGAL</v>
          </cell>
          <cell r="D146">
            <v>2019</v>
          </cell>
        </row>
        <row r="147">
          <cell r="A147" t="str">
            <v>112032</v>
          </cell>
          <cell r="B147" t="str">
            <v>WS</v>
          </cell>
          <cell r="C147" t="str">
            <v>CITY WASHOUGAL</v>
          </cell>
          <cell r="D147">
            <v>2019</v>
          </cell>
        </row>
        <row r="148">
          <cell r="A148" t="str">
            <v>112034</v>
          </cell>
          <cell r="B148" t="str">
            <v>WS</v>
          </cell>
          <cell r="C148" t="str">
            <v>CITY WASHOUGAL</v>
          </cell>
          <cell r="D148">
            <v>2019</v>
          </cell>
        </row>
        <row r="149">
          <cell r="A149" t="str">
            <v>112035</v>
          </cell>
          <cell r="B149" t="str">
            <v>WS</v>
          </cell>
          <cell r="C149" t="str">
            <v>CITY WASHOUGAL</v>
          </cell>
          <cell r="D149">
            <v>2019</v>
          </cell>
        </row>
        <row r="150">
          <cell r="A150" t="str">
            <v>112036</v>
          </cell>
          <cell r="B150" t="str">
            <v>WS</v>
          </cell>
          <cell r="C150" t="str">
            <v>CITY WASHOUGAL</v>
          </cell>
          <cell r="D150">
            <v>2019</v>
          </cell>
        </row>
        <row r="151">
          <cell r="A151" t="str">
            <v>117027</v>
          </cell>
          <cell r="B151" t="str">
            <v>WS</v>
          </cell>
          <cell r="C151" t="str">
            <v>CITY WASHOUGAL</v>
          </cell>
          <cell r="D151">
            <v>2019</v>
          </cell>
        </row>
        <row r="152">
          <cell r="A152" t="str">
            <v>117037</v>
          </cell>
          <cell r="B152" t="str">
            <v>WS</v>
          </cell>
          <cell r="C152" t="str">
            <v>CITY WASHOUGAL</v>
          </cell>
          <cell r="D152">
            <v>2019</v>
          </cell>
        </row>
        <row r="153">
          <cell r="A153" t="str">
            <v>117039</v>
          </cell>
          <cell r="B153" t="str">
            <v>WS</v>
          </cell>
          <cell r="C153" t="str">
            <v>CITY WASHOUGAL</v>
          </cell>
          <cell r="D153">
            <v>2019</v>
          </cell>
        </row>
        <row r="154">
          <cell r="A154" t="str">
            <v>117043</v>
          </cell>
          <cell r="B154" t="str">
            <v>WS</v>
          </cell>
          <cell r="C154" t="str">
            <v>CITY WASHOUGAL</v>
          </cell>
          <cell r="D154">
            <v>2019</v>
          </cell>
        </row>
        <row r="155">
          <cell r="A155" t="str">
            <v>117044</v>
          </cell>
          <cell r="B155" t="str">
            <v>WS</v>
          </cell>
          <cell r="C155" t="str">
            <v>CITY WASHOUGAL</v>
          </cell>
          <cell r="D155">
            <v>2019</v>
          </cell>
        </row>
        <row r="156">
          <cell r="A156" t="str">
            <v>117057</v>
          </cell>
          <cell r="B156" t="str">
            <v>WS</v>
          </cell>
          <cell r="C156" t="str">
            <v>CITY WASHOUGAL</v>
          </cell>
          <cell r="D156">
            <v>2019</v>
          </cell>
        </row>
        <row r="157">
          <cell r="A157" t="str">
            <v>117058</v>
          </cell>
          <cell r="B157" t="str">
            <v>WS</v>
          </cell>
          <cell r="C157" t="str">
            <v>CITY WASHOUGAL</v>
          </cell>
          <cell r="D157">
            <v>2019</v>
          </cell>
        </row>
        <row r="158">
          <cell r="A158" t="str">
            <v>102007</v>
          </cell>
          <cell r="B158" t="str">
            <v>WD</v>
          </cell>
          <cell r="C158" t="str">
            <v>CITY WOODLAND</v>
          </cell>
          <cell r="D158">
            <v>2019</v>
          </cell>
        </row>
        <row r="159">
          <cell r="A159" t="str">
            <v>102050</v>
          </cell>
          <cell r="B159" t="str">
            <v>WD</v>
          </cell>
          <cell r="C159" t="str">
            <v>CITY WOODLAND</v>
          </cell>
          <cell r="D159">
            <v>2019</v>
          </cell>
        </row>
        <row r="160">
          <cell r="A160" t="str">
            <v>119050</v>
          </cell>
          <cell r="B160" t="str">
            <v>YC</v>
          </cell>
          <cell r="C160" t="str">
            <v>TOWN YACOLT</v>
          </cell>
          <cell r="D160">
            <v>2019</v>
          </cell>
        </row>
        <row r="161">
          <cell r="A161" t="str">
            <v>119051</v>
          </cell>
          <cell r="B161" t="str">
            <v>YC</v>
          </cell>
          <cell r="C161" t="str">
            <v>TOWN YACOLT</v>
          </cell>
          <cell r="D161">
            <v>2019</v>
          </cell>
        </row>
        <row r="162">
          <cell r="A162" t="str">
            <v>119105</v>
          </cell>
          <cell r="B162" t="str">
            <v>YC</v>
          </cell>
          <cell r="C162" t="str">
            <v>TOWN YACOLT</v>
          </cell>
          <cell r="D162">
            <v>2019</v>
          </cell>
        </row>
        <row r="163">
          <cell r="A163" t="str">
            <v>119106</v>
          </cell>
          <cell r="B163" t="str">
            <v>YC</v>
          </cell>
          <cell r="C163" t="str">
            <v>TOWN YACOLT</v>
          </cell>
          <cell r="D163">
            <v>2019</v>
          </cell>
        </row>
        <row r="164">
          <cell r="A164" t="str">
            <v>119110</v>
          </cell>
          <cell r="B164" t="str">
            <v>YC</v>
          </cell>
          <cell r="C164" t="str">
            <v>TOWN YACOLT</v>
          </cell>
          <cell r="D164">
            <v>2019</v>
          </cell>
        </row>
        <row r="165">
          <cell r="A165" t="str">
            <v>119114</v>
          </cell>
          <cell r="B165" t="str">
            <v>YC</v>
          </cell>
          <cell r="C165" t="str">
            <v>TOWN YACOLT</v>
          </cell>
          <cell r="D165">
            <v>2019</v>
          </cell>
        </row>
      </sheetData>
      <sheetData sheetId="4" refreshError="1"/>
      <sheetData sheetId="5">
        <row r="1">
          <cell r="A1" t="str">
            <v>Tax Area</v>
          </cell>
          <cell r="B1" t="str">
            <v>Property Count</v>
          </cell>
          <cell r="C1" t="str">
            <v>Total  Taxable Value</v>
          </cell>
          <cell r="D1" t="str">
            <v>New Construction</v>
          </cell>
        </row>
        <row r="2">
          <cell r="A2" t="str">
            <v>037000</v>
          </cell>
          <cell r="B2">
            <v>18615</v>
          </cell>
          <cell r="C2">
            <v>5716935665</v>
          </cell>
          <cell r="D2">
            <v>33053986</v>
          </cell>
        </row>
        <row r="3">
          <cell r="A3" t="str">
            <v>037042</v>
          </cell>
          <cell r="B3">
            <v>30</v>
          </cell>
          <cell r="C3">
            <v>1944229</v>
          </cell>
          <cell r="D3">
            <v>0</v>
          </cell>
        </row>
        <row r="4">
          <cell r="A4" t="str">
            <v>037044</v>
          </cell>
          <cell r="B4">
            <v>5</v>
          </cell>
          <cell r="C4">
            <v>446754</v>
          </cell>
          <cell r="D4">
            <v>0</v>
          </cell>
        </row>
        <row r="5">
          <cell r="A5" t="str">
            <v>037053</v>
          </cell>
          <cell r="B5">
            <v>233</v>
          </cell>
          <cell r="C5">
            <v>126107361</v>
          </cell>
          <cell r="D5">
            <v>1819570</v>
          </cell>
        </row>
        <row r="6">
          <cell r="A6" t="str">
            <v>037075</v>
          </cell>
          <cell r="B6">
            <v>6146</v>
          </cell>
          <cell r="C6">
            <v>1766759524</v>
          </cell>
          <cell r="D6">
            <v>35703287</v>
          </cell>
        </row>
        <row r="7">
          <cell r="A7" t="str">
            <v>037076</v>
          </cell>
          <cell r="B7">
            <v>18346</v>
          </cell>
          <cell r="C7">
            <v>6332407415</v>
          </cell>
          <cell r="D7">
            <v>67441417</v>
          </cell>
        </row>
        <row r="8">
          <cell r="A8" t="str">
            <v>037077</v>
          </cell>
          <cell r="B8">
            <v>2067</v>
          </cell>
          <cell r="C8">
            <v>766418215</v>
          </cell>
          <cell r="D8">
            <v>5253150</v>
          </cell>
        </row>
        <row r="9">
          <cell r="A9" t="str">
            <v>037089</v>
          </cell>
          <cell r="B9">
            <v>2</v>
          </cell>
          <cell r="C9">
            <v>448662</v>
          </cell>
          <cell r="D9">
            <v>0</v>
          </cell>
        </row>
        <row r="10">
          <cell r="A10" t="str">
            <v>037093</v>
          </cell>
          <cell r="B10">
            <v>147</v>
          </cell>
          <cell r="C10">
            <v>32172279</v>
          </cell>
          <cell r="D10">
            <v>0</v>
          </cell>
        </row>
        <row r="11">
          <cell r="A11" t="str">
            <v>037094</v>
          </cell>
          <cell r="B11">
            <v>1</v>
          </cell>
          <cell r="C11">
            <v>468603</v>
          </cell>
          <cell r="D11">
            <v>348728</v>
          </cell>
        </row>
        <row r="12">
          <cell r="A12" t="str">
            <v>037096</v>
          </cell>
          <cell r="B12">
            <v>1700</v>
          </cell>
          <cell r="C12">
            <v>500392098</v>
          </cell>
          <cell r="D12">
            <v>7302857</v>
          </cell>
        </row>
        <row r="13">
          <cell r="A13" t="str">
            <v>093000</v>
          </cell>
          <cell r="B13">
            <v>12</v>
          </cell>
          <cell r="C13">
            <v>2515915</v>
          </cell>
          <cell r="D13">
            <v>155742</v>
          </cell>
        </row>
        <row r="14">
          <cell r="A14" t="str">
            <v>098000</v>
          </cell>
          <cell r="B14">
            <v>1</v>
          </cell>
          <cell r="C14">
            <v>2775668</v>
          </cell>
          <cell r="D14">
            <v>0</v>
          </cell>
        </row>
        <row r="15">
          <cell r="A15" t="str">
            <v>098001</v>
          </cell>
          <cell r="B15">
            <v>2939</v>
          </cell>
          <cell r="C15">
            <v>1317544292</v>
          </cell>
          <cell r="D15">
            <v>19672401</v>
          </cell>
        </row>
        <row r="16">
          <cell r="A16" t="str">
            <v>098002</v>
          </cell>
          <cell r="B16">
            <v>113</v>
          </cell>
          <cell r="C16">
            <v>44252066</v>
          </cell>
          <cell r="D16">
            <v>0</v>
          </cell>
        </row>
        <row r="17">
          <cell r="A17" t="str">
            <v>098003</v>
          </cell>
          <cell r="B17">
            <v>490</v>
          </cell>
          <cell r="C17">
            <v>188544314</v>
          </cell>
          <cell r="D17">
            <v>29335572</v>
          </cell>
        </row>
        <row r="18">
          <cell r="A18" t="str">
            <v>098005</v>
          </cell>
          <cell r="B18">
            <v>2</v>
          </cell>
          <cell r="C18">
            <v>33570</v>
          </cell>
          <cell r="D18">
            <v>0</v>
          </cell>
        </row>
        <row r="19">
          <cell r="A19" t="str">
            <v>098009</v>
          </cell>
          <cell r="B19">
            <v>5</v>
          </cell>
          <cell r="C19">
            <v>115782</v>
          </cell>
          <cell r="D19">
            <v>0</v>
          </cell>
        </row>
        <row r="20">
          <cell r="A20" t="str">
            <v>098011</v>
          </cell>
          <cell r="B20">
            <v>397</v>
          </cell>
          <cell r="C20">
            <v>118935584</v>
          </cell>
          <cell r="D20">
            <v>15921978</v>
          </cell>
        </row>
        <row r="21">
          <cell r="A21" t="str">
            <v>098012</v>
          </cell>
          <cell r="B21">
            <v>13</v>
          </cell>
          <cell r="C21">
            <v>1433484</v>
          </cell>
          <cell r="D21">
            <v>0</v>
          </cell>
        </row>
        <row r="22">
          <cell r="A22" t="str">
            <v>101000</v>
          </cell>
          <cell r="B22">
            <v>987</v>
          </cell>
          <cell r="C22">
            <v>322744344</v>
          </cell>
          <cell r="D22">
            <v>5130923</v>
          </cell>
        </row>
        <row r="23">
          <cell r="A23" t="str">
            <v>101002</v>
          </cell>
          <cell r="B23">
            <v>143</v>
          </cell>
          <cell r="C23">
            <v>43066675</v>
          </cell>
          <cell r="D23">
            <v>60000</v>
          </cell>
        </row>
        <row r="24">
          <cell r="A24" t="str">
            <v>101003</v>
          </cell>
          <cell r="B24">
            <v>83</v>
          </cell>
          <cell r="C24">
            <v>40328206</v>
          </cell>
          <cell r="D24">
            <v>168516</v>
          </cell>
        </row>
        <row r="25">
          <cell r="A25" t="str">
            <v>101005</v>
          </cell>
          <cell r="B25">
            <v>5</v>
          </cell>
          <cell r="C25">
            <v>1090219</v>
          </cell>
          <cell r="D25">
            <v>0</v>
          </cell>
        </row>
        <row r="26">
          <cell r="A26" t="str">
            <v>101007</v>
          </cell>
          <cell r="B26">
            <v>176</v>
          </cell>
          <cell r="C26">
            <v>57895422</v>
          </cell>
          <cell r="D26">
            <v>90000</v>
          </cell>
        </row>
        <row r="27">
          <cell r="A27" t="str">
            <v>101008</v>
          </cell>
          <cell r="B27">
            <v>1058</v>
          </cell>
          <cell r="C27">
            <v>310049757</v>
          </cell>
          <cell r="D27">
            <v>194067</v>
          </cell>
        </row>
        <row r="28">
          <cell r="A28" t="str">
            <v>101009</v>
          </cell>
          <cell r="B28">
            <v>25</v>
          </cell>
          <cell r="C28">
            <v>9600064</v>
          </cell>
          <cell r="D28">
            <v>0</v>
          </cell>
        </row>
        <row r="29">
          <cell r="A29" t="str">
            <v>101011</v>
          </cell>
          <cell r="B29">
            <v>79</v>
          </cell>
          <cell r="C29">
            <v>19932353</v>
          </cell>
          <cell r="D29">
            <v>30000</v>
          </cell>
        </row>
        <row r="30">
          <cell r="A30" t="str">
            <v>101012</v>
          </cell>
          <cell r="B30">
            <v>259</v>
          </cell>
          <cell r="C30">
            <v>83619471</v>
          </cell>
          <cell r="D30">
            <v>146385</v>
          </cell>
        </row>
        <row r="31">
          <cell r="A31" t="str">
            <v>101013</v>
          </cell>
          <cell r="B31">
            <v>700</v>
          </cell>
          <cell r="C31">
            <v>226256628</v>
          </cell>
          <cell r="D31">
            <v>112036</v>
          </cell>
        </row>
        <row r="32">
          <cell r="A32" t="str">
            <v>101014</v>
          </cell>
          <cell r="B32">
            <v>229</v>
          </cell>
          <cell r="C32">
            <v>66888770</v>
          </cell>
          <cell r="D32">
            <v>0</v>
          </cell>
        </row>
        <row r="33">
          <cell r="A33" t="str">
            <v>101018</v>
          </cell>
          <cell r="B33">
            <v>77</v>
          </cell>
          <cell r="C33">
            <v>25353472</v>
          </cell>
          <cell r="D33">
            <v>21967</v>
          </cell>
        </row>
        <row r="34">
          <cell r="A34" t="str">
            <v>101019</v>
          </cell>
          <cell r="B34">
            <v>15</v>
          </cell>
          <cell r="C34">
            <v>4601424</v>
          </cell>
          <cell r="D34">
            <v>398812</v>
          </cell>
        </row>
        <row r="35">
          <cell r="A35" t="str">
            <v>101020</v>
          </cell>
          <cell r="B35">
            <v>2</v>
          </cell>
          <cell r="C35">
            <v>946424</v>
          </cell>
          <cell r="D35">
            <v>0</v>
          </cell>
        </row>
        <row r="36">
          <cell r="A36" t="str">
            <v>101021</v>
          </cell>
          <cell r="B36">
            <v>12</v>
          </cell>
          <cell r="C36">
            <v>2046427</v>
          </cell>
          <cell r="D36">
            <v>296149</v>
          </cell>
        </row>
        <row r="37">
          <cell r="A37" t="str">
            <v>101022</v>
          </cell>
          <cell r="B37">
            <v>1</v>
          </cell>
          <cell r="C37">
            <v>268515</v>
          </cell>
          <cell r="D37">
            <v>0</v>
          </cell>
        </row>
        <row r="38">
          <cell r="A38" t="str">
            <v>101023</v>
          </cell>
          <cell r="B38">
            <v>2</v>
          </cell>
          <cell r="C38">
            <v>1037778</v>
          </cell>
          <cell r="D38">
            <v>0</v>
          </cell>
        </row>
        <row r="39">
          <cell r="A39" t="str">
            <v>101024</v>
          </cell>
          <cell r="B39">
            <v>22</v>
          </cell>
          <cell r="C39">
            <v>9590035</v>
          </cell>
          <cell r="D39">
            <v>3654497</v>
          </cell>
        </row>
        <row r="40">
          <cell r="A40" t="str">
            <v>101025</v>
          </cell>
          <cell r="B40">
            <v>3</v>
          </cell>
          <cell r="C40">
            <v>288084</v>
          </cell>
          <cell r="D40">
            <v>0</v>
          </cell>
        </row>
        <row r="41">
          <cell r="A41" t="str">
            <v>101026</v>
          </cell>
          <cell r="B41">
            <v>7</v>
          </cell>
          <cell r="C41">
            <v>4632845</v>
          </cell>
          <cell r="D41">
            <v>0</v>
          </cell>
        </row>
        <row r="42">
          <cell r="A42" t="str">
            <v>101027</v>
          </cell>
          <cell r="B42">
            <v>105</v>
          </cell>
          <cell r="C42">
            <v>20905593</v>
          </cell>
          <cell r="D42">
            <v>6533301</v>
          </cell>
        </row>
        <row r="43">
          <cell r="A43" t="str">
            <v>101028</v>
          </cell>
          <cell r="B43">
            <v>35</v>
          </cell>
          <cell r="C43">
            <v>11466924</v>
          </cell>
          <cell r="D43">
            <v>0</v>
          </cell>
        </row>
        <row r="44">
          <cell r="A44" t="str">
            <v>101029</v>
          </cell>
          <cell r="B44">
            <v>139</v>
          </cell>
          <cell r="C44">
            <v>13325544</v>
          </cell>
          <cell r="D44">
            <v>9900000</v>
          </cell>
        </row>
        <row r="45">
          <cell r="A45" t="str">
            <v>101030</v>
          </cell>
          <cell r="B45">
            <v>7</v>
          </cell>
          <cell r="C45">
            <v>856094</v>
          </cell>
          <cell r="D45">
            <v>0</v>
          </cell>
        </row>
        <row r="46">
          <cell r="A46" t="str">
            <v>101031</v>
          </cell>
          <cell r="B46">
            <v>6</v>
          </cell>
          <cell r="C46">
            <v>2397169</v>
          </cell>
          <cell r="D46">
            <v>0</v>
          </cell>
        </row>
        <row r="47">
          <cell r="A47" t="str">
            <v>101033</v>
          </cell>
          <cell r="B47">
            <v>6</v>
          </cell>
          <cell r="C47">
            <v>1985788</v>
          </cell>
          <cell r="D47">
            <v>0</v>
          </cell>
        </row>
        <row r="48">
          <cell r="A48" t="str">
            <v>101034</v>
          </cell>
          <cell r="B48">
            <v>26</v>
          </cell>
          <cell r="C48">
            <v>11071435</v>
          </cell>
          <cell r="D48">
            <v>0</v>
          </cell>
        </row>
        <row r="49">
          <cell r="A49" t="str">
            <v>101036</v>
          </cell>
          <cell r="B49">
            <v>1</v>
          </cell>
          <cell r="C49">
            <v>439032</v>
          </cell>
          <cell r="D49">
            <v>0</v>
          </cell>
        </row>
        <row r="50">
          <cell r="A50" t="str">
            <v>102001</v>
          </cell>
          <cell r="B50">
            <v>218</v>
          </cell>
          <cell r="C50">
            <v>52481381</v>
          </cell>
          <cell r="D50">
            <v>86714</v>
          </cell>
        </row>
        <row r="51">
          <cell r="A51" t="str">
            <v>102004</v>
          </cell>
          <cell r="B51">
            <v>9</v>
          </cell>
          <cell r="C51">
            <v>1773673</v>
          </cell>
          <cell r="D51">
            <v>0</v>
          </cell>
        </row>
        <row r="52">
          <cell r="A52" t="str">
            <v>102005</v>
          </cell>
          <cell r="B52">
            <v>481</v>
          </cell>
          <cell r="C52">
            <v>142280584</v>
          </cell>
          <cell r="D52">
            <v>529950</v>
          </cell>
        </row>
        <row r="53">
          <cell r="A53" t="str">
            <v>102006</v>
          </cell>
          <cell r="B53">
            <v>29</v>
          </cell>
          <cell r="C53">
            <v>10350861</v>
          </cell>
          <cell r="D53">
            <v>0</v>
          </cell>
        </row>
        <row r="54">
          <cell r="A54" t="str">
            <v>102050</v>
          </cell>
          <cell r="B54">
            <v>45</v>
          </cell>
          <cell r="C54">
            <v>7513695</v>
          </cell>
          <cell r="D54">
            <v>0</v>
          </cell>
        </row>
        <row r="55">
          <cell r="A55" t="str">
            <v>103003</v>
          </cell>
          <cell r="B55">
            <v>367</v>
          </cell>
          <cell r="C55">
            <v>58771645</v>
          </cell>
          <cell r="D55">
            <v>0</v>
          </cell>
        </row>
        <row r="56">
          <cell r="A56" t="str">
            <v>103004</v>
          </cell>
          <cell r="B56">
            <v>206</v>
          </cell>
          <cell r="C56">
            <v>46043222</v>
          </cell>
          <cell r="D56">
            <v>61370</v>
          </cell>
        </row>
        <row r="57">
          <cell r="A57" t="str">
            <v>103005</v>
          </cell>
          <cell r="B57">
            <v>60</v>
          </cell>
          <cell r="C57">
            <v>17790295</v>
          </cell>
          <cell r="D57">
            <v>0</v>
          </cell>
        </row>
        <row r="58">
          <cell r="A58" t="str">
            <v>112000</v>
          </cell>
          <cell r="B58">
            <v>4865</v>
          </cell>
          <cell r="C58">
            <v>1525441884</v>
          </cell>
          <cell r="D58">
            <v>24999469</v>
          </cell>
        </row>
        <row r="59">
          <cell r="A59" t="str">
            <v>112001</v>
          </cell>
          <cell r="B59">
            <v>1</v>
          </cell>
          <cell r="C59">
            <v>54085</v>
          </cell>
          <cell r="D59">
            <v>0</v>
          </cell>
        </row>
        <row r="60">
          <cell r="A60" t="str">
            <v>112005</v>
          </cell>
          <cell r="B60">
            <v>27</v>
          </cell>
          <cell r="C60">
            <v>11828370</v>
          </cell>
          <cell r="D60">
            <v>363504</v>
          </cell>
        </row>
        <row r="61">
          <cell r="A61" t="str">
            <v>112006</v>
          </cell>
          <cell r="B61">
            <v>1637</v>
          </cell>
          <cell r="C61">
            <v>618906853</v>
          </cell>
          <cell r="D61">
            <v>6136421</v>
          </cell>
        </row>
        <row r="62">
          <cell r="A62" t="str">
            <v>112008</v>
          </cell>
          <cell r="B62">
            <v>592</v>
          </cell>
          <cell r="C62">
            <v>199932138</v>
          </cell>
          <cell r="D62">
            <v>1890021</v>
          </cell>
        </row>
        <row r="63">
          <cell r="A63" t="str">
            <v>112009</v>
          </cell>
          <cell r="B63">
            <v>79</v>
          </cell>
          <cell r="C63">
            <v>18294898</v>
          </cell>
          <cell r="D63">
            <v>0</v>
          </cell>
        </row>
        <row r="64">
          <cell r="A64" t="str">
            <v>112027</v>
          </cell>
          <cell r="B64">
            <v>96</v>
          </cell>
          <cell r="C64">
            <v>33488237</v>
          </cell>
          <cell r="D64">
            <v>0</v>
          </cell>
        </row>
        <row r="65">
          <cell r="A65" t="str">
            <v>112028</v>
          </cell>
          <cell r="B65">
            <v>36</v>
          </cell>
          <cell r="C65">
            <v>16300379</v>
          </cell>
          <cell r="D65">
            <v>957041</v>
          </cell>
        </row>
        <row r="66">
          <cell r="A66" t="str">
            <v>112029</v>
          </cell>
          <cell r="B66">
            <v>13</v>
          </cell>
          <cell r="C66">
            <v>5625137</v>
          </cell>
          <cell r="D66">
            <v>0</v>
          </cell>
        </row>
        <row r="67">
          <cell r="A67" t="str">
            <v>112030</v>
          </cell>
          <cell r="B67">
            <v>6</v>
          </cell>
          <cell r="C67">
            <v>3230039</v>
          </cell>
          <cell r="D67">
            <v>103554</v>
          </cell>
        </row>
        <row r="68">
          <cell r="A68" t="str">
            <v>112031</v>
          </cell>
          <cell r="B68">
            <v>17</v>
          </cell>
          <cell r="C68">
            <v>5839700</v>
          </cell>
          <cell r="D68">
            <v>0</v>
          </cell>
        </row>
        <row r="69">
          <cell r="A69" t="str">
            <v>112032</v>
          </cell>
          <cell r="B69">
            <v>1</v>
          </cell>
          <cell r="C69">
            <v>414910</v>
          </cell>
          <cell r="D69">
            <v>0</v>
          </cell>
        </row>
        <row r="70">
          <cell r="A70" t="str">
            <v>112033</v>
          </cell>
          <cell r="B70">
            <v>23</v>
          </cell>
          <cell r="C70">
            <v>18501276</v>
          </cell>
          <cell r="D70">
            <v>218997</v>
          </cell>
        </row>
        <row r="71">
          <cell r="A71" t="str">
            <v>112034</v>
          </cell>
          <cell r="B71">
            <v>7</v>
          </cell>
          <cell r="C71">
            <v>2759495</v>
          </cell>
          <cell r="D71">
            <v>0</v>
          </cell>
        </row>
        <row r="72">
          <cell r="A72" t="str">
            <v>112035</v>
          </cell>
          <cell r="B72">
            <v>6</v>
          </cell>
          <cell r="C72">
            <v>2538927</v>
          </cell>
          <cell r="D72">
            <v>0</v>
          </cell>
        </row>
        <row r="73">
          <cell r="A73" t="str">
            <v>112036</v>
          </cell>
          <cell r="B73">
            <v>7</v>
          </cell>
          <cell r="C73">
            <v>8249517</v>
          </cell>
          <cell r="D73">
            <v>0</v>
          </cell>
        </row>
        <row r="74">
          <cell r="A74" t="str">
            <v>114000</v>
          </cell>
          <cell r="B74">
            <v>7</v>
          </cell>
          <cell r="C74">
            <v>2559860</v>
          </cell>
          <cell r="D74">
            <v>0</v>
          </cell>
        </row>
        <row r="75">
          <cell r="A75" t="str">
            <v>114002</v>
          </cell>
          <cell r="B75">
            <v>412</v>
          </cell>
          <cell r="C75">
            <v>158011380</v>
          </cell>
          <cell r="D75">
            <v>3405506</v>
          </cell>
        </row>
        <row r="76">
          <cell r="A76" t="str">
            <v>114007</v>
          </cell>
          <cell r="B76">
            <v>795</v>
          </cell>
          <cell r="C76">
            <v>326201865</v>
          </cell>
          <cell r="D76">
            <v>50611760</v>
          </cell>
        </row>
        <row r="77">
          <cell r="A77" t="str">
            <v>114008</v>
          </cell>
          <cell r="B77">
            <v>28428</v>
          </cell>
          <cell r="C77">
            <v>9020032586</v>
          </cell>
          <cell r="D77">
            <v>75934675</v>
          </cell>
        </row>
        <row r="78">
          <cell r="A78" t="str">
            <v>114010</v>
          </cell>
          <cell r="B78">
            <v>5</v>
          </cell>
          <cell r="C78">
            <v>2578649</v>
          </cell>
          <cell r="D78">
            <v>0</v>
          </cell>
        </row>
        <row r="79">
          <cell r="A79" t="str">
            <v>114011</v>
          </cell>
          <cell r="B79">
            <v>12</v>
          </cell>
          <cell r="C79">
            <v>6704844</v>
          </cell>
          <cell r="D79">
            <v>0</v>
          </cell>
        </row>
        <row r="80">
          <cell r="A80" t="str">
            <v>114018</v>
          </cell>
          <cell r="B80">
            <v>18</v>
          </cell>
          <cell r="C80">
            <v>9032969</v>
          </cell>
          <cell r="D80">
            <v>414729</v>
          </cell>
        </row>
        <row r="81">
          <cell r="A81" t="str">
            <v>114027</v>
          </cell>
          <cell r="B81">
            <v>1</v>
          </cell>
          <cell r="C81">
            <v>795998</v>
          </cell>
          <cell r="D81">
            <v>0</v>
          </cell>
        </row>
        <row r="82">
          <cell r="A82" t="str">
            <v>114032</v>
          </cell>
          <cell r="B82">
            <v>80</v>
          </cell>
          <cell r="C82">
            <v>44792961</v>
          </cell>
          <cell r="D82">
            <v>8047251</v>
          </cell>
        </row>
        <row r="83">
          <cell r="A83" t="str">
            <v>114036</v>
          </cell>
          <cell r="B83">
            <v>53</v>
          </cell>
          <cell r="C83">
            <v>20028638</v>
          </cell>
          <cell r="D83">
            <v>0</v>
          </cell>
        </row>
        <row r="84">
          <cell r="A84" t="str">
            <v>114037</v>
          </cell>
          <cell r="B84">
            <v>14136</v>
          </cell>
          <cell r="C84">
            <v>4260690695</v>
          </cell>
          <cell r="D84">
            <v>43461947</v>
          </cell>
        </row>
        <row r="85">
          <cell r="A85" t="str">
            <v>114038</v>
          </cell>
          <cell r="B85">
            <v>710</v>
          </cell>
          <cell r="C85">
            <v>173576679</v>
          </cell>
          <cell r="D85">
            <v>6973922</v>
          </cell>
        </row>
        <row r="86">
          <cell r="A86" t="str">
            <v>114043</v>
          </cell>
          <cell r="B86">
            <v>11</v>
          </cell>
          <cell r="C86">
            <v>4023642</v>
          </cell>
          <cell r="D86">
            <v>0</v>
          </cell>
        </row>
        <row r="87">
          <cell r="A87" t="str">
            <v>114064</v>
          </cell>
          <cell r="B87">
            <v>7</v>
          </cell>
          <cell r="C87">
            <v>1993731</v>
          </cell>
          <cell r="D87">
            <v>0</v>
          </cell>
        </row>
        <row r="88">
          <cell r="A88" t="str">
            <v>114066</v>
          </cell>
          <cell r="B88">
            <v>154</v>
          </cell>
          <cell r="C88">
            <v>64462210</v>
          </cell>
          <cell r="D88">
            <v>12814709</v>
          </cell>
        </row>
        <row r="89">
          <cell r="A89" t="str">
            <v>114067</v>
          </cell>
          <cell r="B89">
            <v>93</v>
          </cell>
          <cell r="C89">
            <v>25996361</v>
          </cell>
          <cell r="D89">
            <v>13063271</v>
          </cell>
        </row>
        <row r="90">
          <cell r="A90" t="str">
            <v>114068</v>
          </cell>
          <cell r="B90">
            <v>98</v>
          </cell>
          <cell r="C90">
            <v>17324847</v>
          </cell>
          <cell r="D90">
            <v>10312989</v>
          </cell>
        </row>
        <row r="91">
          <cell r="A91" t="str">
            <v>114069</v>
          </cell>
          <cell r="B91">
            <v>4</v>
          </cell>
          <cell r="C91">
            <v>1416237</v>
          </cell>
          <cell r="D91">
            <v>0</v>
          </cell>
        </row>
        <row r="92">
          <cell r="A92" t="str">
            <v>114071</v>
          </cell>
          <cell r="B92">
            <v>5</v>
          </cell>
          <cell r="C92">
            <v>71107</v>
          </cell>
          <cell r="D92">
            <v>0</v>
          </cell>
        </row>
        <row r="93">
          <cell r="A93" t="str">
            <v>114072</v>
          </cell>
          <cell r="B93">
            <v>9</v>
          </cell>
          <cell r="C93">
            <v>6428809</v>
          </cell>
          <cell r="D93">
            <v>0</v>
          </cell>
        </row>
        <row r="94">
          <cell r="A94" t="str">
            <v>114075</v>
          </cell>
          <cell r="B94">
            <v>252</v>
          </cell>
          <cell r="C94">
            <v>91454929</v>
          </cell>
          <cell r="D94">
            <v>27099</v>
          </cell>
        </row>
        <row r="95">
          <cell r="A95" t="str">
            <v>117000</v>
          </cell>
          <cell r="B95">
            <v>7213</v>
          </cell>
          <cell r="C95">
            <v>3307665302</v>
          </cell>
          <cell r="D95">
            <v>43525486</v>
          </cell>
        </row>
        <row r="96">
          <cell r="A96" t="str">
            <v>117011</v>
          </cell>
          <cell r="B96">
            <v>182</v>
          </cell>
          <cell r="C96">
            <v>73837085</v>
          </cell>
          <cell r="D96">
            <v>0</v>
          </cell>
        </row>
        <row r="97">
          <cell r="A97" t="str">
            <v>117012</v>
          </cell>
          <cell r="B97">
            <v>7</v>
          </cell>
          <cell r="C97">
            <v>2776468</v>
          </cell>
          <cell r="D97">
            <v>0</v>
          </cell>
        </row>
        <row r="98">
          <cell r="A98" t="str">
            <v>117013</v>
          </cell>
          <cell r="B98">
            <v>4</v>
          </cell>
          <cell r="C98">
            <v>59283</v>
          </cell>
          <cell r="D98">
            <v>0</v>
          </cell>
        </row>
        <row r="99">
          <cell r="A99" t="str">
            <v>117017</v>
          </cell>
          <cell r="B99">
            <v>2240</v>
          </cell>
          <cell r="C99">
            <v>893456286</v>
          </cell>
          <cell r="D99">
            <v>7079525</v>
          </cell>
        </row>
        <row r="100">
          <cell r="A100" t="str">
            <v>117018</v>
          </cell>
          <cell r="B100">
            <v>137</v>
          </cell>
          <cell r="C100">
            <v>52558883</v>
          </cell>
          <cell r="D100">
            <v>85769</v>
          </cell>
        </row>
        <row r="101">
          <cell r="A101" t="str">
            <v>117020</v>
          </cell>
          <cell r="B101">
            <v>51</v>
          </cell>
          <cell r="C101">
            <v>19751535</v>
          </cell>
          <cell r="D101">
            <v>661059</v>
          </cell>
        </row>
        <row r="102">
          <cell r="A102" t="str">
            <v>117023</v>
          </cell>
          <cell r="B102">
            <v>234</v>
          </cell>
          <cell r="C102">
            <v>137357045</v>
          </cell>
          <cell r="D102">
            <v>4982610</v>
          </cell>
        </row>
        <row r="103">
          <cell r="A103" t="str">
            <v>117025</v>
          </cell>
          <cell r="B103">
            <v>1</v>
          </cell>
          <cell r="C103">
            <v>88273</v>
          </cell>
          <cell r="D103">
            <v>0</v>
          </cell>
        </row>
        <row r="104">
          <cell r="A104" t="str">
            <v>117027</v>
          </cell>
          <cell r="B104">
            <v>634</v>
          </cell>
          <cell r="C104">
            <v>294729228</v>
          </cell>
          <cell r="D104">
            <v>586741</v>
          </cell>
        </row>
        <row r="105">
          <cell r="A105" t="str">
            <v>117032</v>
          </cell>
          <cell r="B105">
            <v>361</v>
          </cell>
          <cell r="C105">
            <v>144783889</v>
          </cell>
          <cell r="D105">
            <v>0</v>
          </cell>
        </row>
        <row r="106">
          <cell r="A106" t="str">
            <v>117037</v>
          </cell>
          <cell r="B106">
            <v>3</v>
          </cell>
          <cell r="C106">
            <v>1629669</v>
          </cell>
          <cell r="D106">
            <v>0</v>
          </cell>
        </row>
        <row r="107">
          <cell r="A107" t="str">
            <v>117038</v>
          </cell>
          <cell r="B107">
            <v>340</v>
          </cell>
          <cell r="C107">
            <v>148568671</v>
          </cell>
          <cell r="D107">
            <v>2188647</v>
          </cell>
        </row>
        <row r="108">
          <cell r="A108" t="str">
            <v>117039</v>
          </cell>
          <cell r="B108">
            <v>41</v>
          </cell>
          <cell r="C108">
            <v>22830773</v>
          </cell>
          <cell r="D108">
            <v>200641</v>
          </cell>
        </row>
        <row r="109">
          <cell r="A109" t="str">
            <v>117041</v>
          </cell>
          <cell r="B109">
            <v>51</v>
          </cell>
          <cell r="C109">
            <v>18069263</v>
          </cell>
          <cell r="D109">
            <v>3750000</v>
          </cell>
        </row>
        <row r="110">
          <cell r="A110" t="str">
            <v>117042</v>
          </cell>
          <cell r="B110">
            <v>537</v>
          </cell>
          <cell r="C110">
            <v>199611152</v>
          </cell>
          <cell r="D110">
            <v>42604825</v>
          </cell>
        </row>
        <row r="111">
          <cell r="A111" t="str">
            <v>117043</v>
          </cell>
          <cell r="B111">
            <v>1</v>
          </cell>
          <cell r="C111">
            <v>1023644</v>
          </cell>
          <cell r="D111">
            <v>0</v>
          </cell>
        </row>
        <row r="112">
          <cell r="A112" t="str">
            <v>117044</v>
          </cell>
          <cell r="B112">
            <v>1</v>
          </cell>
          <cell r="C112">
            <v>370174</v>
          </cell>
          <cell r="D112">
            <v>0</v>
          </cell>
        </row>
        <row r="113">
          <cell r="A113" t="str">
            <v>117045</v>
          </cell>
          <cell r="B113">
            <v>36</v>
          </cell>
          <cell r="C113">
            <v>21748742</v>
          </cell>
          <cell r="D113">
            <v>0</v>
          </cell>
        </row>
        <row r="114">
          <cell r="A114" t="str">
            <v>117046</v>
          </cell>
          <cell r="B114">
            <v>3</v>
          </cell>
          <cell r="C114">
            <v>916676</v>
          </cell>
          <cell r="D114">
            <v>0</v>
          </cell>
        </row>
        <row r="115">
          <cell r="A115" t="str">
            <v>117047</v>
          </cell>
          <cell r="B115">
            <v>9</v>
          </cell>
          <cell r="C115">
            <v>4755578</v>
          </cell>
          <cell r="D115">
            <v>0</v>
          </cell>
        </row>
        <row r="116">
          <cell r="A116" t="str">
            <v>117048</v>
          </cell>
          <cell r="B116">
            <v>7</v>
          </cell>
          <cell r="C116">
            <v>2106846</v>
          </cell>
          <cell r="D116">
            <v>0</v>
          </cell>
        </row>
        <row r="117">
          <cell r="A117" t="str">
            <v>117049</v>
          </cell>
          <cell r="B117">
            <v>44</v>
          </cell>
          <cell r="C117">
            <v>21421555</v>
          </cell>
          <cell r="D117">
            <v>614977</v>
          </cell>
        </row>
        <row r="118">
          <cell r="A118" t="str">
            <v>117050</v>
          </cell>
          <cell r="B118">
            <v>72</v>
          </cell>
          <cell r="C118">
            <v>21391615</v>
          </cell>
          <cell r="D118">
            <v>4875000</v>
          </cell>
        </row>
        <row r="119">
          <cell r="A119" t="str">
            <v>117051</v>
          </cell>
          <cell r="B119">
            <v>1</v>
          </cell>
          <cell r="C119">
            <v>986115</v>
          </cell>
          <cell r="D119">
            <v>0</v>
          </cell>
        </row>
        <row r="120">
          <cell r="A120" t="str">
            <v>117054</v>
          </cell>
          <cell r="B120">
            <v>4</v>
          </cell>
          <cell r="C120">
            <v>1369076</v>
          </cell>
          <cell r="D120">
            <v>0</v>
          </cell>
        </row>
        <row r="121">
          <cell r="A121" t="str">
            <v>117055</v>
          </cell>
          <cell r="B121">
            <v>13</v>
          </cell>
          <cell r="C121">
            <v>7491324</v>
          </cell>
          <cell r="D121">
            <v>948933</v>
          </cell>
        </row>
        <row r="122">
          <cell r="A122" t="str">
            <v>117056</v>
          </cell>
          <cell r="B122">
            <v>38</v>
          </cell>
          <cell r="C122">
            <v>22673903</v>
          </cell>
          <cell r="D122">
            <v>0</v>
          </cell>
        </row>
        <row r="123">
          <cell r="A123" t="str">
            <v>117057</v>
          </cell>
          <cell r="B123">
            <v>16</v>
          </cell>
          <cell r="C123">
            <v>15819933</v>
          </cell>
          <cell r="D123">
            <v>0</v>
          </cell>
        </row>
        <row r="124">
          <cell r="A124" t="str">
            <v>117058</v>
          </cell>
          <cell r="B124">
            <v>8</v>
          </cell>
          <cell r="C124">
            <v>2590638</v>
          </cell>
          <cell r="D124">
            <v>0</v>
          </cell>
        </row>
        <row r="125">
          <cell r="A125" t="str">
            <v>117059</v>
          </cell>
          <cell r="B125">
            <v>148</v>
          </cell>
          <cell r="C125">
            <v>102878015</v>
          </cell>
          <cell r="D125">
            <v>0</v>
          </cell>
        </row>
        <row r="126">
          <cell r="A126" t="str">
            <v>119000</v>
          </cell>
          <cell r="B126">
            <v>3274</v>
          </cell>
          <cell r="C126">
            <v>997523901</v>
          </cell>
          <cell r="D126">
            <v>11750478</v>
          </cell>
        </row>
        <row r="127">
          <cell r="A127" t="str">
            <v>119001</v>
          </cell>
          <cell r="B127">
            <v>160</v>
          </cell>
          <cell r="C127">
            <v>12563947</v>
          </cell>
          <cell r="D127">
            <v>0</v>
          </cell>
        </row>
        <row r="128">
          <cell r="A128" t="str">
            <v>119002</v>
          </cell>
          <cell r="B128">
            <v>678</v>
          </cell>
          <cell r="C128">
            <v>271573062</v>
          </cell>
          <cell r="D128">
            <v>14341773</v>
          </cell>
        </row>
        <row r="129">
          <cell r="A129" t="str">
            <v>119003</v>
          </cell>
          <cell r="B129">
            <v>2375</v>
          </cell>
          <cell r="C129">
            <v>1072949524</v>
          </cell>
          <cell r="D129">
            <v>17124706</v>
          </cell>
        </row>
        <row r="130">
          <cell r="A130" t="str">
            <v>119005</v>
          </cell>
          <cell r="B130">
            <v>1074</v>
          </cell>
          <cell r="C130">
            <v>441670062</v>
          </cell>
          <cell r="D130">
            <v>58172952</v>
          </cell>
        </row>
        <row r="131">
          <cell r="A131" t="str">
            <v>119007</v>
          </cell>
          <cell r="B131">
            <v>1835</v>
          </cell>
          <cell r="C131">
            <v>677237951</v>
          </cell>
          <cell r="D131">
            <v>2935488</v>
          </cell>
        </row>
        <row r="132">
          <cell r="A132" t="str">
            <v>119010</v>
          </cell>
          <cell r="B132">
            <v>3231</v>
          </cell>
          <cell r="C132">
            <v>586403509</v>
          </cell>
          <cell r="D132">
            <v>1872233</v>
          </cell>
        </row>
        <row r="133">
          <cell r="A133" t="str">
            <v>119013</v>
          </cell>
          <cell r="B133">
            <v>45</v>
          </cell>
          <cell r="C133">
            <v>18751643</v>
          </cell>
          <cell r="D133">
            <v>125774</v>
          </cell>
        </row>
        <row r="134">
          <cell r="A134" t="str">
            <v>119016</v>
          </cell>
          <cell r="B134">
            <v>74</v>
          </cell>
          <cell r="C134">
            <v>9300946</v>
          </cell>
          <cell r="D134">
            <v>0</v>
          </cell>
        </row>
        <row r="135">
          <cell r="A135" t="str">
            <v>119018</v>
          </cell>
          <cell r="B135">
            <v>1960</v>
          </cell>
          <cell r="C135">
            <v>769397911</v>
          </cell>
          <cell r="D135">
            <v>5950837</v>
          </cell>
        </row>
        <row r="136">
          <cell r="A136" t="str">
            <v>119019</v>
          </cell>
          <cell r="B136">
            <v>162</v>
          </cell>
          <cell r="C136">
            <v>40605442</v>
          </cell>
          <cell r="D136">
            <v>297778</v>
          </cell>
        </row>
        <row r="137">
          <cell r="A137" t="str">
            <v>119020</v>
          </cell>
          <cell r="B137">
            <v>262</v>
          </cell>
          <cell r="C137">
            <v>65306469</v>
          </cell>
          <cell r="D137">
            <v>400466</v>
          </cell>
        </row>
        <row r="138">
          <cell r="A138" t="str">
            <v>119021</v>
          </cell>
          <cell r="B138">
            <v>1993</v>
          </cell>
          <cell r="C138">
            <v>800470639</v>
          </cell>
          <cell r="D138">
            <v>4635475</v>
          </cell>
        </row>
        <row r="139">
          <cell r="A139" t="str">
            <v>119022</v>
          </cell>
          <cell r="B139">
            <v>1142</v>
          </cell>
          <cell r="C139">
            <v>252554962</v>
          </cell>
          <cell r="D139">
            <v>3000590</v>
          </cell>
        </row>
        <row r="140">
          <cell r="A140" t="str">
            <v>119023</v>
          </cell>
          <cell r="B140">
            <v>230</v>
          </cell>
          <cell r="C140">
            <v>54567933</v>
          </cell>
          <cell r="D140">
            <v>174469</v>
          </cell>
        </row>
        <row r="141">
          <cell r="A141" t="str">
            <v>119028</v>
          </cell>
          <cell r="B141">
            <v>850</v>
          </cell>
          <cell r="C141">
            <v>256108641</v>
          </cell>
          <cell r="D141">
            <v>1409209</v>
          </cell>
        </row>
        <row r="142">
          <cell r="A142" t="str">
            <v>119031</v>
          </cell>
          <cell r="B142">
            <v>2</v>
          </cell>
          <cell r="C142">
            <v>22908</v>
          </cell>
          <cell r="D142">
            <v>0</v>
          </cell>
        </row>
        <row r="143">
          <cell r="A143" t="str">
            <v>119034</v>
          </cell>
          <cell r="B143">
            <v>1974</v>
          </cell>
          <cell r="C143">
            <v>514393567</v>
          </cell>
          <cell r="D143">
            <v>1164657</v>
          </cell>
        </row>
        <row r="144">
          <cell r="A144" t="str">
            <v>119035</v>
          </cell>
          <cell r="B144">
            <v>198</v>
          </cell>
          <cell r="C144">
            <v>61978704</v>
          </cell>
          <cell r="D144">
            <v>0</v>
          </cell>
        </row>
        <row r="145">
          <cell r="A145" t="str">
            <v>119050</v>
          </cell>
          <cell r="B145">
            <v>533</v>
          </cell>
          <cell r="C145">
            <v>122299868</v>
          </cell>
          <cell r="D145">
            <v>1766795</v>
          </cell>
        </row>
        <row r="146">
          <cell r="A146" t="str">
            <v>119051</v>
          </cell>
          <cell r="B146">
            <v>24</v>
          </cell>
          <cell r="C146">
            <v>5224269</v>
          </cell>
          <cell r="D146">
            <v>0</v>
          </cell>
        </row>
        <row r="147">
          <cell r="A147" t="str">
            <v>119082</v>
          </cell>
          <cell r="B147">
            <v>2184</v>
          </cell>
          <cell r="C147">
            <v>730638537</v>
          </cell>
          <cell r="D147">
            <v>39762755</v>
          </cell>
        </row>
        <row r="148">
          <cell r="A148" t="str">
            <v>119083</v>
          </cell>
          <cell r="B148">
            <v>26</v>
          </cell>
          <cell r="C148">
            <v>11158037</v>
          </cell>
          <cell r="D148">
            <v>63794</v>
          </cell>
        </row>
        <row r="149">
          <cell r="A149" t="str">
            <v>119084</v>
          </cell>
          <cell r="B149">
            <v>4633</v>
          </cell>
          <cell r="C149">
            <v>1545790193</v>
          </cell>
          <cell r="D149">
            <v>59563589</v>
          </cell>
        </row>
        <row r="150">
          <cell r="A150" t="str">
            <v>119085</v>
          </cell>
          <cell r="B150">
            <v>468</v>
          </cell>
          <cell r="C150">
            <v>142102059</v>
          </cell>
          <cell r="D150">
            <v>15142777</v>
          </cell>
        </row>
        <row r="151">
          <cell r="A151" t="str">
            <v>119087</v>
          </cell>
          <cell r="B151">
            <v>284</v>
          </cell>
          <cell r="C151">
            <v>119512359</v>
          </cell>
          <cell r="D151">
            <v>14825</v>
          </cell>
        </row>
        <row r="152">
          <cell r="A152" t="str">
            <v>119088</v>
          </cell>
          <cell r="B152">
            <v>301</v>
          </cell>
          <cell r="C152">
            <v>124303240</v>
          </cell>
          <cell r="D152">
            <v>548857</v>
          </cell>
        </row>
        <row r="153">
          <cell r="A153" t="str">
            <v>119089</v>
          </cell>
          <cell r="B153">
            <v>457</v>
          </cell>
          <cell r="C153">
            <v>161672709</v>
          </cell>
          <cell r="D153">
            <v>28350817</v>
          </cell>
        </row>
        <row r="154">
          <cell r="A154" t="str">
            <v>119090</v>
          </cell>
          <cell r="B154">
            <v>461</v>
          </cell>
          <cell r="C154">
            <v>172870049</v>
          </cell>
          <cell r="D154">
            <v>17102107</v>
          </cell>
        </row>
        <row r="155">
          <cell r="A155" t="str">
            <v>119102</v>
          </cell>
          <cell r="B155">
            <v>43</v>
          </cell>
          <cell r="C155">
            <v>19969358</v>
          </cell>
          <cell r="D155">
            <v>6658</v>
          </cell>
        </row>
        <row r="156">
          <cell r="A156" t="str">
            <v>119106</v>
          </cell>
          <cell r="B156">
            <v>10</v>
          </cell>
          <cell r="C156">
            <v>2842108</v>
          </cell>
          <cell r="D156">
            <v>0</v>
          </cell>
        </row>
        <row r="157">
          <cell r="A157" t="str">
            <v>119113</v>
          </cell>
          <cell r="B157">
            <v>12</v>
          </cell>
          <cell r="C157">
            <v>227308</v>
          </cell>
          <cell r="D157">
            <v>0</v>
          </cell>
        </row>
        <row r="158">
          <cell r="A158" t="str">
            <v>119114</v>
          </cell>
          <cell r="B158">
            <v>1</v>
          </cell>
          <cell r="C158">
            <v>193564</v>
          </cell>
          <cell r="D158">
            <v>0</v>
          </cell>
        </row>
        <row r="159">
          <cell r="A159" t="str">
            <v>119116</v>
          </cell>
          <cell r="B159">
            <v>2</v>
          </cell>
          <cell r="C159">
            <v>396880</v>
          </cell>
          <cell r="D159">
            <v>0</v>
          </cell>
        </row>
        <row r="160">
          <cell r="A160" t="str">
            <v>122000</v>
          </cell>
          <cell r="B160">
            <v>3692</v>
          </cell>
          <cell r="C160">
            <v>1191342937</v>
          </cell>
          <cell r="D160">
            <v>92464389</v>
          </cell>
        </row>
        <row r="161">
          <cell r="A161" t="str">
            <v>122003</v>
          </cell>
          <cell r="B161">
            <v>565</v>
          </cell>
          <cell r="C161">
            <v>246393637</v>
          </cell>
          <cell r="D161">
            <v>3763889</v>
          </cell>
        </row>
        <row r="162">
          <cell r="A162" t="str">
            <v>122004</v>
          </cell>
          <cell r="B162">
            <v>330</v>
          </cell>
          <cell r="C162">
            <v>128251052</v>
          </cell>
          <cell r="D162">
            <v>1189111</v>
          </cell>
        </row>
        <row r="163">
          <cell r="A163" t="str">
            <v>122005</v>
          </cell>
          <cell r="B163">
            <v>2311</v>
          </cell>
          <cell r="C163">
            <v>1048867805</v>
          </cell>
          <cell r="D163">
            <v>17415487</v>
          </cell>
        </row>
        <row r="164">
          <cell r="A164" t="str">
            <v>122006</v>
          </cell>
          <cell r="B164">
            <v>1</v>
          </cell>
          <cell r="C164">
            <v>109646</v>
          </cell>
          <cell r="D164">
            <v>0</v>
          </cell>
        </row>
        <row r="165">
          <cell r="A165" t="str">
            <v>122008</v>
          </cell>
          <cell r="B165">
            <v>17</v>
          </cell>
          <cell r="C165">
            <v>7647750</v>
          </cell>
          <cell r="D165">
            <v>719761</v>
          </cell>
        </row>
        <row r="166">
          <cell r="A166" t="str">
            <v>122015</v>
          </cell>
          <cell r="B166">
            <v>50</v>
          </cell>
          <cell r="C166">
            <v>13860341</v>
          </cell>
          <cell r="D166">
            <v>0</v>
          </cell>
        </row>
        <row r="167">
          <cell r="A167" t="str">
            <v>122016</v>
          </cell>
          <cell r="B167">
            <v>1407</v>
          </cell>
          <cell r="C167">
            <v>524805939</v>
          </cell>
          <cell r="D167">
            <v>29505281</v>
          </cell>
        </row>
        <row r="168">
          <cell r="A168" t="str">
            <v>122017</v>
          </cell>
          <cell r="B168">
            <v>94</v>
          </cell>
          <cell r="C168">
            <v>15510610</v>
          </cell>
          <cell r="D168">
            <v>0</v>
          </cell>
        </row>
        <row r="169">
          <cell r="A169" t="str">
            <v>122019</v>
          </cell>
          <cell r="B169">
            <v>1</v>
          </cell>
          <cell r="C169">
            <v>361943</v>
          </cell>
          <cell r="D169">
            <v>0</v>
          </cell>
        </row>
        <row r="170">
          <cell r="A170" t="str">
            <v>122020</v>
          </cell>
          <cell r="B170">
            <v>52</v>
          </cell>
          <cell r="C170">
            <v>20152511</v>
          </cell>
          <cell r="D170">
            <v>0</v>
          </cell>
        </row>
        <row r="171">
          <cell r="A171" t="str">
            <v>122021</v>
          </cell>
          <cell r="B171">
            <v>34</v>
          </cell>
          <cell r="C171">
            <v>15194142</v>
          </cell>
          <cell r="D171">
            <v>2230249</v>
          </cell>
        </row>
        <row r="172">
          <cell r="A172" t="str">
            <v>122022</v>
          </cell>
          <cell r="B172">
            <v>1</v>
          </cell>
          <cell r="C172">
            <v>1534784</v>
          </cell>
          <cell r="D172">
            <v>0</v>
          </cell>
        </row>
        <row r="173">
          <cell r="A173" t="str">
            <v>122024</v>
          </cell>
          <cell r="B173">
            <v>2</v>
          </cell>
          <cell r="C173">
            <v>944680</v>
          </cell>
          <cell r="D173">
            <v>0</v>
          </cell>
        </row>
        <row r="174">
          <cell r="A174" t="str">
            <v>122026</v>
          </cell>
          <cell r="B174">
            <v>253</v>
          </cell>
          <cell r="C174">
            <v>53990732</v>
          </cell>
          <cell r="D174">
            <v>32037202</v>
          </cell>
        </row>
        <row r="175">
          <cell r="A175" t="str">
            <v>122028</v>
          </cell>
          <cell r="B175">
            <v>197</v>
          </cell>
          <cell r="C175">
            <v>53078960</v>
          </cell>
          <cell r="D175">
            <v>25389740</v>
          </cell>
        </row>
        <row r="176">
          <cell r="A176" t="str">
            <v>122029</v>
          </cell>
          <cell r="B176">
            <v>100</v>
          </cell>
          <cell r="C176">
            <v>6366501</v>
          </cell>
          <cell r="D176">
            <v>0</v>
          </cell>
        </row>
        <row r="177">
          <cell r="A177" t="str">
            <v>122032</v>
          </cell>
          <cell r="B177">
            <v>4</v>
          </cell>
          <cell r="C177">
            <v>1928243</v>
          </cell>
          <cell r="D177">
            <v>0</v>
          </cell>
        </row>
        <row r="178">
          <cell r="A178" t="str">
            <v>122033</v>
          </cell>
          <cell r="B178">
            <v>1</v>
          </cell>
          <cell r="C178">
            <v>737628</v>
          </cell>
          <cell r="D178">
            <v>0</v>
          </cell>
        </row>
        <row r="179">
          <cell r="A179" t="str">
            <v>122034</v>
          </cell>
          <cell r="B179">
            <v>2</v>
          </cell>
          <cell r="C179">
            <v>1312681</v>
          </cell>
          <cell r="D179">
            <v>0</v>
          </cell>
        </row>
        <row r="180">
          <cell r="A180" t="str">
            <v>122037</v>
          </cell>
          <cell r="B180">
            <v>18</v>
          </cell>
          <cell r="C180">
            <v>131183</v>
          </cell>
          <cell r="D180">
            <v>0</v>
          </cell>
        </row>
        <row r="181">
          <cell r="A181" t="str">
            <v>122038</v>
          </cell>
          <cell r="B181">
            <v>1</v>
          </cell>
          <cell r="C181">
            <v>445248</v>
          </cell>
          <cell r="D181">
            <v>0</v>
          </cell>
        </row>
        <row r="182">
          <cell r="A182" t="str">
            <v>Totals</v>
          </cell>
          <cell r="B182">
            <v>162120</v>
          </cell>
          <cell r="C182">
            <v>54200794021</v>
          </cell>
          <cell r="D182">
            <v>1105659421</v>
          </cell>
        </row>
      </sheetData>
      <sheetData sheetId="6">
        <row r="1">
          <cell r="A1" t="str">
            <v>Tax Area</v>
          </cell>
          <cell r="B1" t="str">
            <v>Property Count</v>
          </cell>
          <cell r="C1" t="str">
            <v>Total  Taxable Value</v>
          </cell>
          <cell r="D1" t="str">
            <v>New Construction</v>
          </cell>
        </row>
        <row r="2">
          <cell r="A2" t="str">
            <v>037000</v>
          </cell>
          <cell r="B2">
            <v>1483</v>
          </cell>
          <cell r="C2">
            <v>1657594624</v>
          </cell>
          <cell r="D2">
            <v>52945732</v>
          </cell>
        </row>
        <row r="3">
          <cell r="A3" t="str">
            <v>037044</v>
          </cell>
          <cell r="B3">
            <v>2</v>
          </cell>
          <cell r="C3">
            <v>1707752</v>
          </cell>
          <cell r="D3">
            <v>0</v>
          </cell>
        </row>
        <row r="4">
          <cell r="A4" t="str">
            <v>037075</v>
          </cell>
          <cell r="B4">
            <v>92</v>
          </cell>
          <cell r="C4">
            <v>47938600</v>
          </cell>
          <cell r="D4">
            <v>0</v>
          </cell>
        </row>
        <row r="5">
          <cell r="A5" t="str">
            <v>037076</v>
          </cell>
          <cell r="B5">
            <v>751</v>
          </cell>
          <cell r="C5">
            <v>951883808</v>
          </cell>
          <cell r="D5">
            <v>8049634</v>
          </cell>
        </row>
        <row r="6">
          <cell r="A6" t="str">
            <v>037077</v>
          </cell>
          <cell r="B6">
            <v>10</v>
          </cell>
          <cell r="C6">
            <v>17907916</v>
          </cell>
          <cell r="D6">
            <v>0</v>
          </cell>
        </row>
        <row r="7">
          <cell r="A7" t="str">
            <v>037078</v>
          </cell>
          <cell r="B7">
            <v>2</v>
          </cell>
          <cell r="C7">
            <v>1121000</v>
          </cell>
          <cell r="D7">
            <v>0</v>
          </cell>
        </row>
        <row r="8">
          <cell r="A8" t="str">
            <v>037079</v>
          </cell>
          <cell r="B8">
            <v>2</v>
          </cell>
          <cell r="C8">
            <v>1643800</v>
          </cell>
          <cell r="D8">
            <v>0</v>
          </cell>
        </row>
        <row r="9">
          <cell r="A9" t="str">
            <v>037080</v>
          </cell>
          <cell r="B9">
            <v>1</v>
          </cell>
          <cell r="C9">
            <v>1214800</v>
          </cell>
          <cell r="D9">
            <v>0</v>
          </cell>
        </row>
        <row r="10">
          <cell r="A10" t="str">
            <v>037081</v>
          </cell>
          <cell r="B10">
            <v>1</v>
          </cell>
          <cell r="C10">
            <v>395000</v>
          </cell>
          <cell r="D10">
            <v>0</v>
          </cell>
        </row>
        <row r="11">
          <cell r="A11" t="str">
            <v>037082</v>
          </cell>
          <cell r="B11">
            <v>1</v>
          </cell>
          <cell r="C11">
            <v>1400000</v>
          </cell>
          <cell r="D11">
            <v>0</v>
          </cell>
        </row>
        <row r="12">
          <cell r="A12" t="str">
            <v>037084</v>
          </cell>
          <cell r="B12">
            <v>2</v>
          </cell>
          <cell r="C12">
            <v>337800</v>
          </cell>
          <cell r="D12">
            <v>0</v>
          </cell>
        </row>
        <row r="13">
          <cell r="A13" t="str">
            <v>037085</v>
          </cell>
          <cell r="B13">
            <v>1</v>
          </cell>
          <cell r="C13">
            <v>470200</v>
          </cell>
          <cell r="D13">
            <v>0</v>
          </cell>
        </row>
        <row r="14">
          <cell r="A14" t="str">
            <v>037086</v>
          </cell>
          <cell r="B14">
            <v>1</v>
          </cell>
          <cell r="C14">
            <v>82800</v>
          </cell>
          <cell r="D14">
            <v>0</v>
          </cell>
        </row>
        <row r="15">
          <cell r="A15" t="str">
            <v>037088</v>
          </cell>
          <cell r="B15">
            <v>1</v>
          </cell>
          <cell r="C15">
            <v>270800</v>
          </cell>
          <cell r="D15">
            <v>0</v>
          </cell>
        </row>
        <row r="16">
          <cell r="A16" t="str">
            <v>037089</v>
          </cell>
          <cell r="B16">
            <v>1</v>
          </cell>
          <cell r="C16">
            <v>551000</v>
          </cell>
          <cell r="D16">
            <v>0</v>
          </cell>
        </row>
        <row r="17">
          <cell r="A17" t="str">
            <v>037092</v>
          </cell>
          <cell r="B17">
            <v>1</v>
          </cell>
          <cell r="C17">
            <v>1144500</v>
          </cell>
          <cell r="D17">
            <v>0</v>
          </cell>
        </row>
        <row r="18">
          <cell r="A18" t="str">
            <v>037093</v>
          </cell>
          <cell r="B18">
            <v>5</v>
          </cell>
          <cell r="C18">
            <v>34059300</v>
          </cell>
          <cell r="D18">
            <v>0</v>
          </cell>
        </row>
        <row r="19">
          <cell r="A19" t="str">
            <v>037096</v>
          </cell>
          <cell r="B19">
            <v>8</v>
          </cell>
          <cell r="C19">
            <v>38259082</v>
          </cell>
          <cell r="D19">
            <v>0</v>
          </cell>
        </row>
        <row r="20">
          <cell r="A20" t="str">
            <v>093000</v>
          </cell>
          <cell r="B20">
            <v>1</v>
          </cell>
          <cell r="C20">
            <v>695629</v>
          </cell>
          <cell r="D20">
            <v>0</v>
          </cell>
        </row>
        <row r="21">
          <cell r="A21" t="str">
            <v>098001</v>
          </cell>
          <cell r="B21">
            <v>21</v>
          </cell>
          <cell r="C21">
            <v>6605264</v>
          </cell>
          <cell r="D21">
            <v>0</v>
          </cell>
        </row>
        <row r="22">
          <cell r="A22" t="str">
            <v>098011</v>
          </cell>
          <cell r="B22">
            <v>3</v>
          </cell>
          <cell r="C22">
            <v>8285320</v>
          </cell>
          <cell r="D22">
            <v>0</v>
          </cell>
        </row>
        <row r="23">
          <cell r="A23" t="str">
            <v>098012</v>
          </cell>
          <cell r="B23">
            <v>1</v>
          </cell>
          <cell r="C23">
            <v>134683</v>
          </cell>
          <cell r="D23">
            <v>0</v>
          </cell>
        </row>
        <row r="24">
          <cell r="A24" t="str">
            <v>101000</v>
          </cell>
          <cell r="B24">
            <v>63</v>
          </cell>
          <cell r="C24">
            <v>18069024</v>
          </cell>
          <cell r="D24">
            <v>0</v>
          </cell>
        </row>
        <row r="25">
          <cell r="A25" t="str">
            <v>101002</v>
          </cell>
          <cell r="B25">
            <v>3</v>
          </cell>
          <cell r="C25">
            <v>1173503</v>
          </cell>
          <cell r="D25">
            <v>0</v>
          </cell>
        </row>
        <row r="26">
          <cell r="A26" t="str">
            <v>101008</v>
          </cell>
          <cell r="B26">
            <v>4</v>
          </cell>
          <cell r="C26">
            <v>703508</v>
          </cell>
          <cell r="D26">
            <v>0</v>
          </cell>
        </row>
        <row r="27">
          <cell r="A27" t="str">
            <v>101028</v>
          </cell>
          <cell r="B27">
            <v>2</v>
          </cell>
          <cell r="C27">
            <v>3110</v>
          </cell>
          <cell r="D27">
            <v>0</v>
          </cell>
        </row>
        <row r="28">
          <cell r="A28" t="str">
            <v>101034</v>
          </cell>
          <cell r="B28">
            <v>21</v>
          </cell>
          <cell r="C28">
            <v>8537201</v>
          </cell>
          <cell r="D28">
            <v>0</v>
          </cell>
        </row>
        <row r="29">
          <cell r="A29" t="str">
            <v>101035</v>
          </cell>
          <cell r="B29">
            <v>3</v>
          </cell>
          <cell r="C29">
            <v>875118</v>
          </cell>
          <cell r="D29">
            <v>0</v>
          </cell>
        </row>
        <row r="30">
          <cell r="A30" t="str">
            <v>102001</v>
          </cell>
          <cell r="B30">
            <v>9</v>
          </cell>
          <cell r="C30">
            <v>4073801</v>
          </cell>
          <cell r="D30">
            <v>0</v>
          </cell>
        </row>
        <row r="31">
          <cell r="A31" t="str">
            <v>102005</v>
          </cell>
          <cell r="B31">
            <v>1</v>
          </cell>
          <cell r="C31">
            <v>243324</v>
          </cell>
          <cell r="D31">
            <v>0</v>
          </cell>
        </row>
        <row r="32">
          <cell r="A32" t="str">
            <v>102006</v>
          </cell>
          <cell r="B32">
            <v>1</v>
          </cell>
          <cell r="C32">
            <v>175310</v>
          </cell>
          <cell r="D32">
            <v>0</v>
          </cell>
        </row>
        <row r="33">
          <cell r="A33" t="str">
            <v>102050</v>
          </cell>
          <cell r="B33">
            <v>1</v>
          </cell>
          <cell r="C33">
            <v>1580775</v>
          </cell>
          <cell r="D33">
            <v>0</v>
          </cell>
        </row>
        <row r="34">
          <cell r="A34" t="str">
            <v>103003</v>
          </cell>
          <cell r="B34">
            <v>1</v>
          </cell>
          <cell r="C34">
            <v>3337422</v>
          </cell>
          <cell r="D34">
            <v>0</v>
          </cell>
        </row>
        <row r="35">
          <cell r="A35" t="str">
            <v>103005</v>
          </cell>
          <cell r="B35">
            <v>1</v>
          </cell>
          <cell r="C35">
            <v>50051822</v>
          </cell>
          <cell r="D35">
            <v>0</v>
          </cell>
        </row>
        <row r="36">
          <cell r="A36" t="str">
            <v>112000</v>
          </cell>
          <cell r="B36">
            <v>326</v>
          </cell>
          <cell r="C36">
            <v>134144683</v>
          </cell>
          <cell r="D36">
            <v>1878373</v>
          </cell>
        </row>
        <row r="37">
          <cell r="A37" t="str">
            <v>112001</v>
          </cell>
          <cell r="B37">
            <v>1</v>
          </cell>
          <cell r="C37">
            <v>4490000</v>
          </cell>
          <cell r="D37">
            <v>0</v>
          </cell>
        </row>
        <row r="38">
          <cell r="A38" t="str">
            <v>112006</v>
          </cell>
          <cell r="B38">
            <v>2</v>
          </cell>
          <cell r="C38">
            <v>4643350</v>
          </cell>
          <cell r="D38">
            <v>0</v>
          </cell>
        </row>
        <row r="39">
          <cell r="A39" t="str">
            <v>112008</v>
          </cell>
          <cell r="B39">
            <v>1</v>
          </cell>
          <cell r="C39">
            <v>4267485</v>
          </cell>
          <cell r="D39">
            <v>0</v>
          </cell>
        </row>
        <row r="40">
          <cell r="A40" t="str">
            <v>114002</v>
          </cell>
          <cell r="B40">
            <v>1</v>
          </cell>
          <cell r="C40">
            <v>1779400</v>
          </cell>
          <cell r="D40">
            <v>0</v>
          </cell>
        </row>
        <row r="41">
          <cell r="A41" t="str">
            <v>114007</v>
          </cell>
          <cell r="B41">
            <v>9</v>
          </cell>
          <cell r="C41">
            <v>3796021</v>
          </cell>
          <cell r="D41">
            <v>0</v>
          </cell>
        </row>
        <row r="42">
          <cell r="A42" t="str">
            <v>114008</v>
          </cell>
          <cell r="B42">
            <v>796</v>
          </cell>
          <cell r="C42">
            <v>1571569840</v>
          </cell>
          <cell r="D42">
            <v>18225655</v>
          </cell>
        </row>
        <row r="43">
          <cell r="A43" t="str">
            <v>114034</v>
          </cell>
          <cell r="B43">
            <v>15</v>
          </cell>
          <cell r="C43">
            <v>31733380</v>
          </cell>
          <cell r="D43">
            <v>2961651</v>
          </cell>
        </row>
        <row r="44">
          <cell r="A44" t="str">
            <v>114035</v>
          </cell>
          <cell r="B44">
            <v>24</v>
          </cell>
          <cell r="C44">
            <v>84420630</v>
          </cell>
          <cell r="D44">
            <v>0</v>
          </cell>
        </row>
        <row r="45">
          <cell r="A45" t="str">
            <v>114036</v>
          </cell>
          <cell r="B45">
            <v>6</v>
          </cell>
          <cell r="C45">
            <v>12959100</v>
          </cell>
          <cell r="D45">
            <v>6776700</v>
          </cell>
        </row>
        <row r="46">
          <cell r="A46" t="str">
            <v>114037</v>
          </cell>
          <cell r="B46">
            <v>242</v>
          </cell>
          <cell r="C46">
            <v>234755283</v>
          </cell>
          <cell r="D46">
            <v>16784864</v>
          </cell>
        </row>
        <row r="47">
          <cell r="A47" t="str">
            <v>114038</v>
          </cell>
          <cell r="B47">
            <v>50</v>
          </cell>
          <cell r="C47">
            <v>90620730</v>
          </cell>
          <cell r="D47">
            <v>754562</v>
          </cell>
        </row>
        <row r="48">
          <cell r="A48" t="str">
            <v>114039</v>
          </cell>
          <cell r="B48">
            <v>1</v>
          </cell>
          <cell r="C48">
            <v>2327115</v>
          </cell>
          <cell r="D48">
            <v>0</v>
          </cell>
        </row>
        <row r="49">
          <cell r="A49" t="str">
            <v>114040</v>
          </cell>
          <cell r="B49">
            <v>6</v>
          </cell>
          <cell r="C49">
            <v>5902380</v>
          </cell>
          <cell r="D49">
            <v>0</v>
          </cell>
        </row>
        <row r="50">
          <cell r="A50" t="str">
            <v>114041</v>
          </cell>
          <cell r="B50">
            <v>7</v>
          </cell>
          <cell r="C50">
            <v>12938467</v>
          </cell>
          <cell r="D50">
            <v>232871</v>
          </cell>
        </row>
        <row r="51">
          <cell r="A51" t="str">
            <v>114042</v>
          </cell>
          <cell r="B51">
            <v>20</v>
          </cell>
          <cell r="C51">
            <v>10009340</v>
          </cell>
          <cell r="D51">
            <v>0</v>
          </cell>
        </row>
        <row r="52">
          <cell r="A52" t="str">
            <v>114043</v>
          </cell>
          <cell r="B52">
            <v>1</v>
          </cell>
          <cell r="C52">
            <v>1290200</v>
          </cell>
          <cell r="D52">
            <v>350338</v>
          </cell>
        </row>
        <row r="53">
          <cell r="A53" t="str">
            <v>114044</v>
          </cell>
          <cell r="B53">
            <v>2</v>
          </cell>
          <cell r="C53">
            <v>1343870</v>
          </cell>
          <cell r="D53">
            <v>0</v>
          </cell>
        </row>
        <row r="54">
          <cell r="A54" t="str">
            <v>114045</v>
          </cell>
          <cell r="B54">
            <v>1</v>
          </cell>
          <cell r="C54">
            <v>1819400</v>
          </cell>
          <cell r="D54">
            <v>0</v>
          </cell>
        </row>
        <row r="55">
          <cell r="A55" t="str">
            <v>114046</v>
          </cell>
          <cell r="B55">
            <v>1</v>
          </cell>
          <cell r="C55">
            <v>8881845</v>
          </cell>
          <cell r="D55">
            <v>0</v>
          </cell>
        </row>
        <row r="56">
          <cell r="A56" t="str">
            <v>114047</v>
          </cell>
          <cell r="B56">
            <v>4</v>
          </cell>
          <cell r="C56">
            <v>2703140</v>
          </cell>
          <cell r="D56">
            <v>0</v>
          </cell>
        </row>
        <row r="57">
          <cell r="A57" t="str">
            <v>114048</v>
          </cell>
          <cell r="B57">
            <v>2</v>
          </cell>
          <cell r="C57">
            <v>14875740</v>
          </cell>
          <cell r="D57">
            <v>0</v>
          </cell>
        </row>
        <row r="58">
          <cell r="A58" t="str">
            <v>114049</v>
          </cell>
          <cell r="B58">
            <v>2</v>
          </cell>
          <cell r="C58">
            <v>2877420</v>
          </cell>
          <cell r="D58">
            <v>0</v>
          </cell>
        </row>
        <row r="59">
          <cell r="A59" t="str">
            <v>114050</v>
          </cell>
          <cell r="B59">
            <v>11</v>
          </cell>
          <cell r="C59">
            <v>36101106</v>
          </cell>
          <cell r="D59">
            <v>5375025</v>
          </cell>
        </row>
        <row r="60">
          <cell r="A60" t="str">
            <v>114051</v>
          </cell>
          <cell r="B60">
            <v>4</v>
          </cell>
          <cell r="C60">
            <v>3194944</v>
          </cell>
          <cell r="D60">
            <v>934399</v>
          </cell>
        </row>
        <row r="61">
          <cell r="A61" t="str">
            <v>114053</v>
          </cell>
          <cell r="B61">
            <v>1</v>
          </cell>
          <cell r="C61">
            <v>9687615</v>
          </cell>
          <cell r="D61">
            <v>0</v>
          </cell>
        </row>
        <row r="62">
          <cell r="A62" t="str">
            <v>114054</v>
          </cell>
          <cell r="B62">
            <v>1</v>
          </cell>
          <cell r="C62">
            <v>610390</v>
          </cell>
          <cell r="D62">
            <v>0</v>
          </cell>
        </row>
        <row r="63">
          <cell r="A63" t="str">
            <v>114055</v>
          </cell>
          <cell r="B63">
            <v>1</v>
          </cell>
          <cell r="C63">
            <v>129470</v>
          </cell>
          <cell r="D63">
            <v>0</v>
          </cell>
        </row>
        <row r="64">
          <cell r="A64" t="str">
            <v>114056</v>
          </cell>
          <cell r="B64">
            <v>1</v>
          </cell>
          <cell r="C64">
            <v>1683990</v>
          </cell>
          <cell r="D64">
            <v>0</v>
          </cell>
        </row>
        <row r="65">
          <cell r="A65" t="str">
            <v>114057</v>
          </cell>
          <cell r="B65">
            <v>11</v>
          </cell>
          <cell r="C65">
            <v>2213860</v>
          </cell>
          <cell r="D65">
            <v>0</v>
          </cell>
        </row>
        <row r="66">
          <cell r="A66" t="str">
            <v>114058</v>
          </cell>
          <cell r="B66">
            <v>1</v>
          </cell>
          <cell r="C66">
            <v>699380</v>
          </cell>
          <cell r="D66">
            <v>0</v>
          </cell>
        </row>
        <row r="67">
          <cell r="A67" t="str">
            <v>114059</v>
          </cell>
          <cell r="B67">
            <v>9</v>
          </cell>
          <cell r="C67">
            <v>5924270</v>
          </cell>
          <cell r="D67">
            <v>0</v>
          </cell>
        </row>
        <row r="68">
          <cell r="A68" t="str">
            <v>114060</v>
          </cell>
          <cell r="B68">
            <v>1</v>
          </cell>
          <cell r="C68">
            <v>355520</v>
          </cell>
          <cell r="D68">
            <v>0</v>
          </cell>
        </row>
        <row r="69">
          <cell r="A69" t="str">
            <v>114062</v>
          </cell>
          <cell r="B69">
            <v>2</v>
          </cell>
          <cell r="C69">
            <v>861630</v>
          </cell>
          <cell r="D69">
            <v>0</v>
          </cell>
        </row>
        <row r="70">
          <cell r="A70" t="str">
            <v>114064</v>
          </cell>
          <cell r="B70">
            <v>5</v>
          </cell>
          <cell r="C70">
            <v>1843200</v>
          </cell>
          <cell r="D70">
            <v>0</v>
          </cell>
        </row>
        <row r="71">
          <cell r="A71" t="str">
            <v>114065</v>
          </cell>
          <cell r="B71">
            <v>40</v>
          </cell>
          <cell r="C71">
            <v>51047495</v>
          </cell>
          <cell r="D71">
            <v>1190111</v>
          </cell>
        </row>
        <row r="72">
          <cell r="A72" t="str">
            <v>114066</v>
          </cell>
          <cell r="B72">
            <v>2</v>
          </cell>
          <cell r="C72">
            <v>8841</v>
          </cell>
          <cell r="D72">
            <v>0</v>
          </cell>
        </row>
        <row r="73">
          <cell r="A73" t="str">
            <v>114070</v>
          </cell>
          <cell r="B73">
            <v>1</v>
          </cell>
          <cell r="C73">
            <v>10290</v>
          </cell>
          <cell r="D73">
            <v>0</v>
          </cell>
        </row>
        <row r="74">
          <cell r="A74" t="str">
            <v>114072</v>
          </cell>
          <cell r="B74">
            <v>4</v>
          </cell>
          <cell r="C74">
            <v>8934600</v>
          </cell>
          <cell r="D74">
            <v>0</v>
          </cell>
        </row>
        <row r="75">
          <cell r="A75" t="str">
            <v>114075</v>
          </cell>
          <cell r="B75">
            <v>11</v>
          </cell>
          <cell r="C75">
            <v>10785800</v>
          </cell>
          <cell r="D75">
            <v>0</v>
          </cell>
        </row>
        <row r="76">
          <cell r="A76" t="str">
            <v>117000</v>
          </cell>
          <cell r="B76">
            <v>269</v>
          </cell>
          <cell r="C76">
            <v>133873240</v>
          </cell>
          <cell r="D76">
            <v>0</v>
          </cell>
        </row>
        <row r="77">
          <cell r="A77" t="str">
            <v>117011</v>
          </cell>
          <cell r="B77">
            <v>3</v>
          </cell>
          <cell r="C77">
            <v>1459300</v>
          </cell>
          <cell r="D77">
            <v>0</v>
          </cell>
        </row>
        <row r="78">
          <cell r="A78" t="str">
            <v>117017</v>
          </cell>
          <cell r="B78">
            <v>36</v>
          </cell>
          <cell r="C78">
            <v>6999447</v>
          </cell>
          <cell r="D78">
            <v>0</v>
          </cell>
        </row>
        <row r="79">
          <cell r="A79" t="str">
            <v>117023</v>
          </cell>
          <cell r="B79">
            <v>8</v>
          </cell>
          <cell r="C79">
            <v>5979400</v>
          </cell>
          <cell r="D79">
            <v>1108900</v>
          </cell>
        </row>
        <row r="80">
          <cell r="A80" t="str">
            <v>117027</v>
          </cell>
          <cell r="B80">
            <v>3</v>
          </cell>
          <cell r="C80">
            <v>5823790</v>
          </cell>
          <cell r="D80">
            <v>0</v>
          </cell>
        </row>
        <row r="81">
          <cell r="A81" t="str">
            <v>117032</v>
          </cell>
          <cell r="B81">
            <v>9</v>
          </cell>
          <cell r="C81">
            <v>18427350</v>
          </cell>
          <cell r="D81">
            <v>0</v>
          </cell>
        </row>
        <row r="82">
          <cell r="A82" t="str">
            <v>117037</v>
          </cell>
          <cell r="B82">
            <v>2</v>
          </cell>
          <cell r="C82">
            <v>420105</v>
          </cell>
          <cell r="D82">
            <v>0</v>
          </cell>
        </row>
        <row r="83">
          <cell r="A83" t="str">
            <v>117038</v>
          </cell>
          <cell r="B83">
            <v>6</v>
          </cell>
          <cell r="C83">
            <v>1696954</v>
          </cell>
          <cell r="D83">
            <v>0</v>
          </cell>
        </row>
        <row r="84">
          <cell r="A84" t="str">
            <v>117041</v>
          </cell>
          <cell r="B84">
            <v>14</v>
          </cell>
          <cell r="C84">
            <v>29293700</v>
          </cell>
          <cell r="D84">
            <v>0</v>
          </cell>
        </row>
        <row r="85">
          <cell r="A85" t="str">
            <v>117046</v>
          </cell>
          <cell r="B85">
            <v>13</v>
          </cell>
          <cell r="C85">
            <v>69654173</v>
          </cell>
          <cell r="D85">
            <v>6682900</v>
          </cell>
        </row>
        <row r="86">
          <cell r="A86" t="str">
            <v>117047</v>
          </cell>
          <cell r="B86">
            <v>1</v>
          </cell>
          <cell r="C86">
            <v>10500</v>
          </cell>
          <cell r="D86">
            <v>0</v>
          </cell>
        </row>
        <row r="87">
          <cell r="A87" t="str">
            <v>117048</v>
          </cell>
          <cell r="B87">
            <v>8</v>
          </cell>
          <cell r="C87">
            <v>1247192</v>
          </cell>
          <cell r="D87">
            <v>0</v>
          </cell>
        </row>
        <row r="88">
          <cell r="A88" t="str">
            <v>117053</v>
          </cell>
          <cell r="B88">
            <v>1</v>
          </cell>
          <cell r="C88">
            <v>334437</v>
          </cell>
          <cell r="D88">
            <v>0</v>
          </cell>
        </row>
        <row r="89">
          <cell r="A89" t="str">
            <v>117055</v>
          </cell>
          <cell r="B89">
            <v>6</v>
          </cell>
          <cell r="C89">
            <v>1012802</v>
          </cell>
          <cell r="D89">
            <v>0</v>
          </cell>
        </row>
        <row r="90">
          <cell r="A90" t="str">
            <v>117056</v>
          </cell>
          <cell r="B90">
            <v>1</v>
          </cell>
          <cell r="C90">
            <v>1070199</v>
          </cell>
          <cell r="D90">
            <v>0</v>
          </cell>
        </row>
        <row r="91">
          <cell r="A91" t="str">
            <v>119000</v>
          </cell>
          <cell r="B91">
            <v>219</v>
          </cell>
          <cell r="C91">
            <v>141161825</v>
          </cell>
          <cell r="D91">
            <v>0</v>
          </cell>
        </row>
        <row r="92">
          <cell r="A92" t="str">
            <v>119001</v>
          </cell>
          <cell r="B92">
            <v>1</v>
          </cell>
          <cell r="C92">
            <v>8227229</v>
          </cell>
          <cell r="D92">
            <v>0</v>
          </cell>
        </row>
        <row r="93">
          <cell r="A93" t="str">
            <v>119002</v>
          </cell>
          <cell r="B93">
            <v>6</v>
          </cell>
          <cell r="C93">
            <v>5999885</v>
          </cell>
          <cell r="D93">
            <v>0</v>
          </cell>
        </row>
        <row r="94">
          <cell r="A94" t="str">
            <v>119003</v>
          </cell>
          <cell r="B94">
            <v>62</v>
          </cell>
          <cell r="C94">
            <v>21661557</v>
          </cell>
          <cell r="D94">
            <v>95900</v>
          </cell>
        </row>
        <row r="95">
          <cell r="A95" t="str">
            <v>119005</v>
          </cell>
          <cell r="B95">
            <v>2</v>
          </cell>
          <cell r="C95">
            <v>1000185</v>
          </cell>
          <cell r="D95">
            <v>0</v>
          </cell>
        </row>
        <row r="96">
          <cell r="A96" t="str">
            <v>119007</v>
          </cell>
          <cell r="B96">
            <v>48</v>
          </cell>
          <cell r="C96">
            <v>19253873</v>
          </cell>
          <cell r="D96">
            <v>0</v>
          </cell>
        </row>
        <row r="97">
          <cell r="A97" t="str">
            <v>119010</v>
          </cell>
          <cell r="B97">
            <v>68</v>
          </cell>
          <cell r="C97">
            <v>23346423</v>
          </cell>
          <cell r="D97">
            <v>0</v>
          </cell>
        </row>
        <row r="98">
          <cell r="A98" t="str">
            <v>119016</v>
          </cell>
          <cell r="B98">
            <v>2</v>
          </cell>
          <cell r="C98">
            <v>129093</v>
          </cell>
          <cell r="D98">
            <v>0</v>
          </cell>
        </row>
        <row r="99">
          <cell r="A99" t="str">
            <v>119018</v>
          </cell>
          <cell r="B99">
            <v>37</v>
          </cell>
          <cell r="C99">
            <v>3871484</v>
          </cell>
          <cell r="D99">
            <v>96000</v>
          </cell>
        </row>
        <row r="100">
          <cell r="A100" t="str">
            <v>119021</v>
          </cell>
          <cell r="B100">
            <v>1</v>
          </cell>
          <cell r="C100">
            <v>173910</v>
          </cell>
          <cell r="D100">
            <v>0</v>
          </cell>
        </row>
        <row r="101">
          <cell r="A101" t="str">
            <v>119022</v>
          </cell>
          <cell r="B101">
            <v>1</v>
          </cell>
          <cell r="C101">
            <v>50973</v>
          </cell>
          <cell r="D101">
            <v>0</v>
          </cell>
        </row>
        <row r="102">
          <cell r="A102" t="str">
            <v>119028</v>
          </cell>
          <cell r="B102">
            <v>1</v>
          </cell>
          <cell r="C102">
            <v>223685</v>
          </cell>
          <cell r="D102">
            <v>0</v>
          </cell>
        </row>
        <row r="103">
          <cell r="A103" t="str">
            <v>119034</v>
          </cell>
          <cell r="B103">
            <v>84</v>
          </cell>
          <cell r="C103">
            <v>120413202</v>
          </cell>
          <cell r="D103">
            <v>0</v>
          </cell>
        </row>
        <row r="104">
          <cell r="A104" t="str">
            <v>119050</v>
          </cell>
          <cell r="B104">
            <v>36</v>
          </cell>
          <cell r="C104">
            <v>3400307</v>
          </cell>
          <cell r="D104">
            <v>0</v>
          </cell>
        </row>
        <row r="105">
          <cell r="A105" t="str">
            <v>119082</v>
          </cell>
          <cell r="B105">
            <v>27</v>
          </cell>
          <cell r="C105">
            <v>39054466</v>
          </cell>
          <cell r="D105">
            <v>1211343</v>
          </cell>
        </row>
        <row r="106">
          <cell r="A106" t="str">
            <v>119084</v>
          </cell>
          <cell r="B106">
            <v>69</v>
          </cell>
          <cell r="C106">
            <v>29974858</v>
          </cell>
          <cell r="D106">
            <v>315636</v>
          </cell>
        </row>
        <row r="107">
          <cell r="A107" t="str">
            <v>119085</v>
          </cell>
          <cell r="B107">
            <v>7</v>
          </cell>
          <cell r="C107">
            <v>2668770</v>
          </cell>
          <cell r="D107">
            <v>0</v>
          </cell>
        </row>
        <row r="108">
          <cell r="A108" t="str">
            <v>119089</v>
          </cell>
          <cell r="B108">
            <v>1</v>
          </cell>
          <cell r="C108">
            <v>564100</v>
          </cell>
          <cell r="D108">
            <v>0</v>
          </cell>
        </row>
        <row r="109">
          <cell r="A109" t="str">
            <v>119090</v>
          </cell>
          <cell r="B109">
            <v>49</v>
          </cell>
          <cell r="C109">
            <v>26290252</v>
          </cell>
          <cell r="D109">
            <v>6355108</v>
          </cell>
        </row>
        <row r="110">
          <cell r="A110" t="str">
            <v>119102</v>
          </cell>
          <cell r="B110">
            <v>2</v>
          </cell>
          <cell r="C110">
            <v>11013</v>
          </cell>
          <cell r="D110">
            <v>0</v>
          </cell>
        </row>
        <row r="111">
          <cell r="A111" t="str">
            <v>119113</v>
          </cell>
          <cell r="B111">
            <v>37</v>
          </cell>
          <cell r="C111">
            <v>75616970</v>
          </cell>
          <cell r="D111">
            <v>7186770</v>
          </cell>
        </row>
        <row r="112">
          <cell r="A112" t="str">
            <v>122000</v>
          </cell>
          <cell r="B112">
            <v>136</v>
          </cell>
          <cell r="C112">
            <v>90317142</v>
          </cell>
          <cell r="D112">
            <v>7143528</v>
          </cell>
        </row>
        <row r="113">
          <cell r="A113" t="str">
            <v>122003</v>
          </cell>
          <cell r="B113">
            <v>27</v>
          </cell>
          <cell r="C113">
            <v>6342941</v>
          </cell>
          <cell r="D113">
            <v>0</v>
          </cell>
        </row>
        <row r="114">
          <cell r="A114" t="str">
            <v>122004</v>
          </cell>
          <cell r="B114">
            <v>1</v>
          </cell>
          <cell r="C114">
            <v>2568478</v>
          </cell>
          <cell r="D114">
            <v>0</v>
          </cell>
        </row>
        <row r="115">
          <cell r="A115" t="str">
            <v>122005</v>
          </cell>
          <cell r="B115">
            <v>13</v>
          </cell>
          <cell r="C115">
            <v>16347727</v>
          </cell>
          <cell r="D115">
            <v>0</v>
          </cell>
        </row>
        <row r="116">
          <cell r="A116" t="str">
            <v>122006</v>
          </cell>
          <cell r="B116">
            <v>1</v>
          </cell>
          <cell r="C116">
            <v>334437</v>
          </cell>
          <cell r="D116">
            <v>0</v>
          </cell>
        </row>
        <row r="117">
          <cell r="A117" t="str">
            <v>122015</v>
          </cell>
          <cell r="B117">
            <v>7</v>
          </cell>
          <cell r="C117">
            <v>2464800</v>
          </cell>
          <cell r="D117">
            <v>0</v>
          </cell>
        </row>
        <row r="118">
          <cell r="A118" t="str">
            <v>122016</v>
          </cell>
          <cell r="B118">
            <v>60</v>
          </cell>
          <cell r="C118">
            <v>33272016</v>
          </cell>
          <cell r="D118">
            <v>4583988</v>
          </cell>
        </row>
        <row r="119">
          <cell r="A119" t="str">
            <v>122017</v>
          </cell>
          <cell r="B119">
            <v>2</v>
          </cell>
          <cell r="C119">
            <v>1770000</v>
          </cell>
          <cell r="D119">
            <v>0</v>
          </cell>
        </row>
        <row r="120">
          <cell r="A120" t="str">
            <v>122018</v>
          </cell>
          <cell r="B120">
            <v>1</v>
          </cell>
          <cell r="C120">
            <v>1249605</v>
          </cell>
          <cell r="D120">
            <v>0</v>
          </cell>
        </row>
        <row r="121">
          <cell r="A121" t="str">
            <v>122019</v>
          </cell>
          <cell r="B121">
            <v>9</v>
          </cell>
          <cell r="C121">
            <v>7713173</v>
          </cell>
          <cell r="D121">
            <v>0</v>
          </cell>
        </row>
        <row r="122">
          <cell r="A122" t="str">
            <v>122023</v>
          </cell>
          <cell r="B122">
            <v>1</v>
          </cell>
          <cell r="C122">
            <v>217690</v>
          </cell>
          <cell r="D122">
            <v>0</v>
          </cell>
        </row>
        <row r="123">
          <cell r="A123" t="str">
            <v>122024</v>
          </cell>
          <cell r="B123">
            <v>39</v>
          </cell>
          <cell r="C123">
            <v>7440990</v>
          </cell>
          <cell r="D123">
            <v>287300</v>
          </cell>
        </row>
        <row r="124">
          <cell r="A124" t="str">
            <v>122027</v>
          </cell>
          <cell r="B124">
            <v>10</v>
          </cell>
          <cell r="C124">
            <v>7549382</v>
          </cell>
          <cell r="D124">
            <v>5032214</v>
          </cell>
        </row>
        <row r="125">
          <cell r="A125" t="str">
            <v>122031</v>
          </cell>
          <cell r="B125">
            <v>1</v>
          </cell>
          <cell r="C125">
            <v>280927</v>
          </cell>
          <cell r="D125">
            <v>0</v>
          </cell>
        </row>
        <row r="126">
          <cell r="A126" t="str">
            <v>Totals</v>
          </cell>
          <cell r="B126">
            <v>5575</v>
          </cell>
          <cell r="C126">
            <v>6219034773</v>
          </cell>
          <cell r="D126">
            <v>156559502</v>
          </cell>
        </row>
        <row r="127">
          <cell r="B127">
            <v>5575</v>
          </cell>
          <cell r="C127">
            <v>6219034773</v>
          </cell>
          <cell r="D127">
            <v>156559502</v>
          </cell>
        </row>
      </sheetData>
      <sheetData sheetId="7">
        <row r="1">
          <cell r="A1" t="str">
            <v>Tax Area</v>
          </cell>
          <cell r="B1" t="str">
            <v>Property Count</v>
          </cell>
          <cell r="C1" t="str">
            <v>Total  Taxable Value</v>
          </cell>
          <cell r="D1" t="str">
            <v>New Construction</v>
          </cell>
        </row>
        <row r="2">
          <cell r="A2" t="str">
            <v>037000</v>
          </cell>
          <cell r="B2">
            <v>767</v>
          </cell>
          <cell r="C2">
            <v>1300890274</v>
          </cell>
          <cell r="D2">
            <v>27559445</v>
          </cell>
        </row>
        <row r="3">
          <cell r="A3" t="str">
            <v>037075</v>
          </cell>
          <cell r="B3">
            <v>43</v>
          </cell>
          <cell r="C3">
            <v>62701123</v>
          </cell>
          <cell r="D3">
            <v>992442</v>
          </cell>
        </row>
        <row r="4">
          <cell r="A4" t="str">
            <v>037076</v>
          </cell>
          <cell r="B4">
            <v>177</v>
          </cell>
          <cell r="C4">
            <v>459188129</v>
          </cell>
          <cell r="D4">
            <v>18948087</v>
          </cell>
        </row>
        <row r="5">
          <cell r="A5" t="str">
            <v>037089</v>
          </cell>
          <cell r="B5">
            <v>2</v>
          </cell>
          <cell r="C5">
            <v>183645</v>
          </cell>
          <cell r="D5">
            <v>0</v>
          </cell>
        </row>
        <row r="6">
          <cell r="A6" t="str">
            <v>037093</v>
          </cell>
          <cell r="B6">
            <v>6</v>
          </cell>
          <cell r="C6">
            <v>3153937</v>
          </cell>
          <cell r="D6">
            <v>0</v>
          </cell>
        </row>
        <row r="7">
          <cell r="A7" t="str">
            <v>037095</v>
          </cell>
          <cell r="B7">
            <v>8</v>
          </cell>
          <cell r="C7">
            <v>919979</v>
          </cell>
          <cell r="D7">
            <v>0</v>
          </cell>
        </row>
        <row r="8">
          <cell r="A8" t="str">
            <v>037096</v>
          </cell>
          <cell r="B8">
            <v>16</v>
          </cell>
          <cell r="C8">
            <v>71058459</v>
          </cell>
          <cell r="D8">
            <v>2736728</v>
          </cell>
        </row>
        <row r="9">
          <cell r="A9" t="str">
            <v>098001</v>
          </cell>
          <cell r="B9">
            <v>1</v>
          </cell>
          <cell r="C9">
            <v>759880</v>
          </cell>
          <cell r="D9">
            <v>0</v>
          </cell>
        </row>
        <row r="10">
          <cell r="A10" t="str">
            <v>101000</v>
          </cell>
          <cell r="B10">
            <v>15</v>
          </cell>
          <cell r="C10">
            <v>8371990</v>
          </cell>
          <cell r="D10">
            <v>0</v>
          </cell>
        </row>
        <row r="11">
          <cell r="A11" t="str">
            <v>112000</v>
          </cell>
          <cell r="B11">
            <v>87</v>
          </cell>
          <cell r="C11">
            <v>61649198</v>
          </cell>
          <cell r="D11">
            <v>11313661</v>
          </cell>
        </row>
        <row r="12">
          <cell r="A12" t="str">
            <v>112001</v>
          </cell>
          <cell r="B12">
            <v>3</v>
          </cell>
          <cell r="C12">
            <v>24935008</v>
          </cell>
          <cell r="D12">
            <v>12542325</v>
          </cell>
        </row>
        <row r="13">
          <cell r="A13" t="str">
            <v>114008</v>
          </cell>
          <cell r="B13">
            <v>309</v>
          </cell>
          <cell r="C13">
            <v>1651023497</v>
          </cell>
          <cell r="D13">
            <v>66461382</v>
          </cell>
        </row>
        <row r="14">
          <cell r="A14" t="str">
            <v>114037</v>
          </cell>
          <cell r="B14">
            <v>31</v>
          </cell>
          <cell r="C14">
            <v>85790257</v>
          </cell>
          <cell r="D14">
            <v>1819975</v>
          </cell>
        </row>
        <row r="15">
          <cell r="A15" t="str">
            <v>114038</v>
          </cell>
          <cell r="B15">
            <v>8</v>
          </cell>
          <cell r="C15">
            <v>3862513</v>
          </cell>
          <cell r="D15">
            <v>0</v>
          </cell>
        </row>
        <row r="16">
          <cell r="A16" t="str">
            <v>114043</v>
          </cell>
          <cell r="B16">
            <v>7</v>
          </cell>
          <cell r="C16">
            <v>2049220</v>
          </cell>
          <cell r="D16">
            <v>0</v>
          </cell>
        </row>
        <row r="17">
          <cell r="A17" t="str">
            <v>114050</v>
          </cell>
          <cell r="B17">
            <v>2</v>
          </cell>
          <cell r="C17">
            <v>55156891</v>
          </cell>
          <cell r="D17">
            <v>32681461</v>
          </cell>
        </row>
        <row r="18">
          <cell r="A18" t="str">
            <v>114076</v>
          </cell>
          <cell r="B18">
            <v>1</v>
          </cell>
          <cell r="C18">
            <v>8440011</v>
          </cell>
          <cell r="D18">
            <v>0</v>
          </cell>
        </row>
        <row r="19">
          <cell r="A19" t="str">
            <v>117000</v>
          </cell>
          <cell r="B19">
            <v>81</v>
          </cell>
          <cell r="C19">
            <v>39080574</v>
          </cell>
          <cell r="D19">
            <v>29437</v>
          </cell>
        </row>
        <row r="20">
          <cell r="A20" t="str">
            <v>117023</v>
          </cell>
          <cell r="B20">
            <v>3</v>
          </cell>
          <cell r="C20">
            <v>411592</v>
          </cell>
          <cell r="D20">
            <v>0</v>
          </cell>
        </row>
        <row r="21">
          <cell r="A21" t="str">
            <v>117027</v>
          </cell>
          <cell r="B21">
            <v>10</v>
          </cell>
          <cell r="C21">
            <v>21651300</v>
          </cell>
          <cell r="D21">
            <v>0</v>
          </cell>
        </row>
        <row r="22">
          <cell r="A22" t="str">
            <v>117032</v>
          </cell>
          <cell r="B22">
            <v>2</v>
          </cell>
          <cell r="C22">
            <v>10267955</v>
          </cell>
          <cell r="D22">
            <v>0</v>
          </cell>
        </row>
        <row r="23">
          <cell r="A23" t="str">
            <v>117038</v>
          </cell>
          <cell r="B23">
            <v>1</v>
          </cell>
          <cell r="C23">
            <v>402490</v>
          </cell>
          <cell r="D23">
            <v>0</v>
          </cell>
        </row>
        <row r="24">
          <cell r="A24" t="str">
            <v>117041</v>
          </cell>
          <cell r="B24">
            <v>1</v>
          </cell>
          <cell r="C24">
            <v>335273</v>
          </cell>
          <cell r="D24">
            <v>0</v>
          </cell>
        </row>
        <row r="25">
          <cell r="A25" t="str">
            <v>117046</v>
          </cell>
          <cell r="B25">
            <v>1</v>
          </cell>
          <cell r="C25">
            <v>3675928</v>
          </cell>
          <cell r="D25">
            <v>0</v>
          </cell>
        </row>
        <row r="26">
          <cell r="A26" t="str">
            <v>117048</v>
          </cell>
          <cell r="B26">
            <v>3</v>
          </cell>
          <cell r="C26">
            <v>467239</v>
          </cell>
          <cell r="D26">
            <v>0</v>
          </cell>
        </row>
        <row r="27">
          <cell r="A27" t="str">
            <v>119000</v>
          </cell>
          <cell r="B27">
            <v>38</v>
          </cell>
          <cell r="C27">
            <v>38658730</v>
          </cell>
          <cell r="D27">
            <v>430430</v>
          </cell>
        </row>
        <row r="28">
          <cell r="A28" t="str">
            <v>119005</v>
          </cell>
          <cell r="B28">
            <v>2</v>
          </cell>
          <cell r="C28">
            <v>1206700</v>
          </cell>
          <cell r="D28">
            <v>0</v>
          </cell>
        </row>
        <row r="29">
          <cell r="A29" t="str">
            <v>119010</v>
          </cell>
          <cell r="B29">
            <v>2</v>
          </cell>
          <cell r="C29">
            <v>989780</v>
          </cell>
          <cell r="D29">
            <v>0</v>
          </cell>
        </row>
        <row r="30">
          <cell r="A30" t="str">
            <v>119034</v>
          </cell>
          <cell r="B30">
            <v>7</v>
          </cell>
          <cell r="C30">
            <v>43495029</v>
          </cell>
          <cell r="D30">
            <v>0</v>
          </cell>
        </row>
        <row r="31">
          <cell r="A31" t="str">
            <v>119050</v>
          </cell>
          <cell r="B31">
            <v>1</v>
          </cell>
          <cell r="C31">
            <v>430980</v>
          </cell>
          <cell r="D31">
            <v>0</v>
          </cell>
        </row>
        <row r="32">
          <cell r="A32" t="str">
            <v>119082</v>
          </cell>
          <cell r="B32">
            <v>2</v>
          </cell>
          <cell r="C32">
            <v>62371210</v>
          </cell>
          <cell r="D32">
            <v>0</v>
          </cell>
        </row>
        <row r="33">
          <cell r="A33" t="str">
            <v>119084</v>
          </cell>
          <cell r="B33">
            <v>6</v>
          </cell>
          <cell r="C33">
            <v>34351105</v>
          </cell>
          <cell r="D33">
            <v>0</v>
          </cell>
        </row>
        <row r="34">
          <cell r="A34" t="str">
            <v>119085</v>
          </cell>
          <cell r="B34">
            <v>5</v>
          </cell>
          <cell r="C34">
            <v>137264081</v>
          </cell>
          <cell r="D34">
            <v>7513044</v>
          </cell>
        </row>
        <row r="35">
          <cell r="A35" t="str">
            <v>119090</v>
          </cell>
          <cell r="B35">
            <v>5</v>
          </cell>
          <cell r="C35">
            <v>27043690</v>
          </cell>
          <cell r="D35">
            <v>0</v>
          </cell>
        </row>
        <row r="36">
          <cell r="A36" t="str">
            <v>122000</v>
          </cell>
          <cell r="B36">
            <v>16</v>
          </cell>
          <cell r="C36">
            <v>21966896</v>
          </cell>
          <cell r="D36">
            <v>13330715</v>
          </cell>
        </row>
        <row r="37">
          <cell r="A37" t="str">
            <v>122016</v>
          </cell>
          <cell r="B37">
            <v>9</v>
          </cell>
          <cell r="C37">
            <v>42392945</v>
          </cell>
          <cell r="D37">
            <v>0</v>
          </cell>
        </row>
        <row r="38">
          <cell r="A38" t="str">
            <v>Totals</v>
          </cell>
          <cell r="B38">
            <v>1678</v>
          </cell>
          <cell r="C38">
            <v>4286597508</v>
          </cell>
          <cell r="D38">
            <v>196359132</v>
          </cell>
        </row>
        <row r="39">
          <cell r="A39" t="str">
            <v>Totals</v>
          </cell>
          <cell r="B39">
            <v>1678</v>
          </cell>
          <cell r="C39">
            <v>4286597508</v>
          </cell>
          <cell r="D39">
            <v>196359132</v>
          </cell>
        </row>
      </sheetData>
      <sheetData sheetId="8">
        <row r="1">
          <cell r="A1" t="str">
            <v>Tax Area</v>
          </cell>
          <cell r="B1" t="str">
            <v>Property Count</v>
          </cell>
          <cell r="C1" t="str">
            <v>Total  Taxable Value</v>
          </cell>
          <cell r="D1" t="str">
            <v>New Construction</v>
          </cell>
        </row>
        <row r="2">
          <cell r="A2" t="str">
            <v>037000</v>
          </cell>
          <cell r="B2">
            <v>484</v>
          </cell>
          <cell r="C2">
            <v>816730651</v>
          </cell>
          <cell r="D2">
            <v>6527207</v>
          </cell>
        </row>
        <row r="3">
          <cell r="A3" t="str">
            <v>037075</v>
          </cell>
          <cell r="B3">
            <v>247</v>
          </cell>
          <cell r="C3">
            <v>148077273</v>
          </cell>
          <cell r="D3">
            <v>1532750</v>
          </cell>
        </row>
        <row r="4">
          <cell r="A4" t="str">
            <v>037076</v>
          </cell>
          <cell r="B4">
            <v>90</v>
          </cell>
          <cell r="C4">
            <v>75932289</v>
          </cell>
          <cell r="D4">
            <v>0</v>
          </cell>
        </row>
        <row r="5">
          <cell r="A5" t="str">
            <v>037077</v>
          </cell>
          <cell r="B5">
            <v>32</v>
          </cell>
          <cell r="C5">
            <v>45771637</v>
          </cell>
          <cell r="D5">
            <v>0</v>
          </cell>
        </row>
        <row r="6">
          <cell r="A6" t="str">
            <v>037087</v>
          </cell>
          <cell r="B6">
            <v>1</v>
          </cell>
          <cell r="C6">
            <v>296400</v>
          </cell>
          <cell r="D6">
            <v>0</v>
          </cell>
        </row>
        <row r="7">
          <cell r="A7" t="str">
            <v>101034</v>
          </cell>
          <cell r="B7">
            <v>2</v>
          </cell>
          <cell r="C7">
            <v>60234</v>
          </cell>
          <cell r="D7">
            <v>0</v>
          </cell>
        </row>
        <row r="8">
          <cell r="A8" t="str">
            <v>112000</v>
          </cell>
          <cell r="B8">
            <v>62</v>
          </cell>
          <cell r="C8">
            <v>83159498</v>
          </cell>
          <cell r="D8">
            <v>0</v>
          </cell>
        </row>
        <row r="9">
          <cell r="A9" t="str">
            <v>114008</v>
          </cell>
          <cell r="B9">
            <v>85</v>
          </cell>
          <cell r="C9">
            <v>327892600</v>
          </cell>
          <cell r="D9">
            <v>4627300</v>
          </cell>
        </row>
        <row r="10">
          <cell r="A10" t="str">
            <v>114031</v>
          </cell>
          <cell r="B10">
            <v>22</v>
          </cell>
          <cell r="C10">
            <v>29248627</v>
          </cell>
          <cell r="D10">
            <v>0</v>
          </cell>
        </row>
        <row r="11">
          <cell r="A11" t="str">
            <v>114032</v>
          </cell>
          <cell r="B11">
            <v>7</v>
          </cell>
          <cell r="C11">
            <v>2394420</v>
          </cell>
          <cell r="D11">
            <v>0</v>
          </cell>
        </row>
        <row r="12">
          <cell r="A12" t="str">
            <v>114034</v>
          </cell>
          <cell r="B12">
            <v>10</v>
          </cell>
          <cell r="C12">
            <v>13439576</v>
          </cell>
          <cell r="D12">
            <v>3893200</v>
          </cell>
        </row>
        <row r="13">
          <cell r="A13" t="str">
            <v>114036</v>
          </cell>
          <cell r="B13">
            <v>1</v>
          </cell>
          <cell r="C13">
            <v>42146995</v>
          </cell>
          <cell r="D13">
            <v>0</v>
          </cell>
        </row>
        <row r="14">
          <cell r="A14" t="str">
            <v>114037</v>
          </cell>
          <cell r="B14">
            <v>180</v>
          </cell>
          <cell r="C14">
            <v>142928951</v>
          </cell>
          <cell r="D14">
            <v>6202262</v>
          </cell>
        </row>
        <row r="15">
          <cell r="A15" t="str">
            <v>114038</v>
          </cell>
          <cell r="B15">
            <v>81</v>
          </cell>
          <cell r="C15">
            <v>109426294</v>
          </cell>
          <cell r="D15">
            <v>9831696</v>
          </cell>
        </row>
        <row r="16">
          <cell r="A16" t="str">
            <v>114052</v>
          </cell>
          <cell r="B16">
            <v>3</v>
          </cell>
          <cell r="C16">
            <v>4023580</v>
          </cell>
          <cell r="D16">
            <v>0</v>
          </cell>
        </row>
        <row r="17">
          <cell r="A17" t="str">
            <v>114070</v>
          </cell>
          <cell r="B17">
            <v>40</v>
          </cell>
          <cell r="C17">
            <v>34070305</v>
          </cell>
          <cell r="D17">
            <v>0</v>
          </cell>
        </row>
        <row r="18">
          <cell r="A18" t="str">
            <v>114072</v>
          </cell>
          <cell r="B18">
            <v>2</v>
          </cell>
          <cell r="C18">
            <v>3897430</v>
          </cell>
          <cell r="D18">
            <v>0</v>
          </cell>
        </row>
        <row r="19">
          <cell r="A19" t="str">
            <v>117000</v>
          </cell>
          <cell r="B19">
            <v>132</v>
          </cell>
          <cell r="C19">
            <v>240394225</v>
          </cell>
          <cell r="D19">
            <v>0</v>
          </cell>
        </row>
        <row r="20">
          <cell r="A20" t="str">
            <v>117017</v>
          </cell>
          <cell r="B20">
            <v>1</v>
          </cell>
          <cell r="C20">
            <v>197101</v>
          </cell>
          <cell r="D20">
            <v>0</v>
          </cell>
        </row>
        <row r="21">
          <cell r="A21" t="str">
            <v>117023</v>
          </cell>
          <cell r="B21">
            <v>25</v>
          </cell>
          <cell r="C21">
            <v>130178841</v>
          </cell>
          <cell r="D21">
            <v>0</v>
          </cell>
        </row>
        <row r="22">
          <cell r="A22" t="str">
            <v>117056</v>
          </cell>
          <cell r="B22">
            <v>2</v>
          </cell>
          <cell r="C22">
            <v>134640</v>
          </cell>
          <cell r="D22">
            <v>0</v>
          </cell>
        </row>
        <row r="23">
          <cell r="A23" t="str">
            <v>119000</v>
          </cell>
          <cell r="B23">
            <v>18</v>
          </cell>
          <cell r="C23">
            <v>8049845</v>
          </cell>
          <cell r="D23">
            <v>0</v>
          </cell>
        </row>
        <row r="24">
          <cell r="A24" t="str">
            <v>119002</v>
          </cell>
          <cell r="B24">
            <v>4</v>
          </cell>
          <cell r="C24">
            <v>4828597</v>
          </cell>
          <cell r="D24">
            <v>0</v>
          </cell>
        </row>
        <row r="25">
          <cell r="A25" t="str">
            <v>119007</v>
          </cell>
          <cell r="B25">
            <v>19</v>
          </cell>
          <cell r="C25">
            <v>7723812</v>
          </cell>
          <cell r="D25">
            <v>1351100</v>
          </cell>
        </row>
        <row r="26">
          <cell r="A26" t="str">
            <v>119010</v>
          </cell>
          <cell r="B26">
            <v>11</v>
          </cell>
          <cell r="C26">
            <v>1534323</v>
          </cell>
          <cell r="D26">
            <v>0</v>
          </cell>
        </row>
        <row r="27">
          <cell r="A27" t="str">
            <v>119018</v>
          </cell>
          <cell r="B27">
            <v>4</v>
          </cell>
          <cell r="C27">
            <v>1288113</v>
          </cell>
          <cell r="D27">
            <v>0</v>
          </cell>
        </row>
        <row r="28">
          <cell r="A28" t="str">
            <v>119033</v>
          </cell>
          <cell r="B28">
            <v>42</v>
          </cell>
          <cell r="C28">
            <v>41245161</v>
          </cell>
          <cell r="D28">
            <v>0</v>
          </cell>
        </row>
        <row r="29">
          <cell r="A29" t="str">
            <v>119034</v>
          </cell>
          <cell r="B29">
            <v>30</v>
          </cell>
          <cell r="C29">
            <v>22418930</v>
          </cell>
          <cell r="D29">
            <v>3948249</v>
          </cell>
        </row>
        <row r="30">
          <cell r="A30" t="str">
            <v>119082</v>
          </cell>
          <cell r="B30">
            <v>27</v>
          </cell>
          <cell r="C30">
            <v>23139202</v>
          </cell>
          <cell r="D30">
            <v>1519727</v>
          </cell>
        </row>
        <row r="31">
          <cell r="A31" t="str">
            <v>119083</v>
          </cell>
          <cell r="B31">
            <v>1</v>
          </cell>
          <cell r="C31">
            <v>3843620</v>
          </cell>
          <cell r="D31">
            <v>0</v>
          </cell>
        </row>
        <row r="32">
          <cell r="A32" t="str">
            <v>119084</v>
          </cell>
          <cell r="B32">
            <v>91</v>
          </cell>
          <cell r="C32">
            <v>48386254</v>
          </cell>
          <cell r="D32">
            <v>8034000</v>
          </cell>
        </row>
        <row r="33">
          <cell r="A33" t="str">
            <v>119089</v>
          </cell>
          <cell r="B33">
            <v>7</v>
          </cell>
          <cell r="C33">
            <v>1437746</v>
          </cell>
          <cell r="D33">
            <v>0</v>
          </cell>
        </row>
        <row r="34">
          <cell r="A34" t="str">
            <v>119090</v>
          </cell>
          <cell r="B34">
            <v>12</v>
          </cell>
          <cell r="C34">
            <v>4762764</v>
          </cell>
          <cell r="D34">
            <v>0</v>
          </cell>
        </row>
        <row r="35">
          <cell r="A35" t="str">
            <v>119105</v>
          </cell>
          <cell r="B35">
            <v>1</v>
          </cell>
          <cell r="C35">
            <v>84183</v>
          </cell>
          <cell r="D35">
            <v>0</v>
          </cell>
        </row>
        <row r="36">
          <cell r="A36" t="str">
            <v>119113</v>
          </cell>
          <cell r="B36">
            <v>40</v>
          </cell>
          <cell r="C36">
            <v>70172938</v>
          </cell>
          <cell r="D36">
            <v>0</v>
          </cell>
        </row>
        <row r="37">
          <cell r="A37" t="str">
            <v>122000</v>
          </cell>
          <cell r="B37">
            <v>85</v>
          </cell>
          <cell r="C37">
            <v>221687971</v>
          </cell>
          <cell r="D37">
            <v>23451196</v>
          </cell>
        </row>
        <row r="38">
          <cell r="A38" t="str">
            <v>122005</v>
          </cell>
          <cell r="B38">
            <v>1</v>
          </cell>
          <cell r="C38">
            <v>107070</v>
          </cell>
          <cell r="D38">
            <v>0</v>
          </cell>
        </row>
        <row r="39">
          <cell r="A39" t="str">
            <v>122015</v>
          </cell>
          <cell r="B39">
            <v>20</v>
          </cell>
          <cell r="C39">
            <v>5605688</v>
          </cell>
          <cell r="D39">
            <v>0</v>
          </cell>
        </row>
        <row r="40">
          <cell r="A40" t="str">
            <v>122016</v>
          </cell>
          <cell r="B40">
            <v>11</v>
          </cell>
          <cell r="C40">
            <v>6485098</v>
          </cell>
          <cell r="D40">
            <v>0</v>
          </cell>
        </row>
        <row r="41">
          <cell r="A41" t="str">
            <v>Totals</v>
          </cell>
          <cell r="B41">
            <v>1933</v>
          </cell>
          <cell r="C41">
            <v>2723202882</v>
          </cell>
          <cell r="D41">
            <v>70918687</v>
          </cell>
        </row>
        <row r="42">
          <cell r="A42" t="str">
            <v>Totals</v>
          </cell>
          <cell r="B42">
            <v>1933</v>
          </cell>
          <cell r="C42">
            <v>2723202882</v>
          </cell>
          <cell r="D42">
            <v>70918687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3D08-7166-433D-B490-EADBB753452A}">
  <sheetPr>
    <tabColor rgb="FF00B050"/>
  </sheetPr>
  <dimension ref="A1:L179"/>
  <sheetViews>
    <sheetView tabSelected="1" workbookViewId="0">
      <pane ySplit="1" topLeftCell="A2" activePane="bottomLeft" state="frozen"/>
      <selection activeCell="K51" sqref="K51"/>
      <selection pane="bottomLeft" activeCell="J1" sqref="J1"/>
    </sheetView>
  </sheetViews>
  <sheetFormatPr defaultRowHeight="12.75" x14ac:dyDescent="0.2"/>
  <cols>
    <col min="1" max="1" width="7" bestFit="1" customWidth="1"/>
    <col min="2" max="2" width="30.140625" bestFit="1" customWidth="1"/>
    <col min="3" max="3" width="18.7109375" bestFit="1" customWidth="1"/>
    <col min="4" max="4" width="13.7109375" bestFit="1" customWidth="1"/>
    <col min="5" max="5" width="13.42578125" bestFit="1" customWidth="1"/>
    <col min="6" max="6" width="15" bestFit="1" customWidth="1"/>
    <col min="7" max="7" width="13.85546875" bestFit="1" customWidth="1"/>
    <col min="8" max="8" width="13.5703125" bestFit="1" customWidth="1"/>
    <col min="9" max="9" width="16.42578125" bestFit="1" customWidth="1"/>
    <col min="10" max="10" width="16" bestFit="1" customWidth="1"/>
    <col min="11" max="12" width="13.425781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8" t="s">
        <v>9</v>
      </c>
      <c r="K1" t="s">
        <v>10</v>
      </c>
      <c r="L1" t="s">
        <v>11</v>
      </c>
    </row>
    <row r="2" spans="1:12" ht="12.75" customHeight="1" x14ac:dyDescent="0.2">
      <c r="A2" s="1" t="s">
        <v>12</v>
      </c>
      <c r="B2" s="1" t="s">
        <v>13</v>
      </c>
      <c r="C2" s="2">
        <f>VLOOKUP(A2,'[1]Val x TCA'!$C$3:$M$280,2,FALSE)</f>
        <v>1568167</v>
      </c>
      <c r="D2" s="2">
        <f>VLOOKUP(A2,'[1]Val x TCA'!$C$3:$M$280,3,FALSE)</f>
        <v>0</v>
      </c>
      <c r="E2" s="2">
        <f>VLOOKUP(A2,'[1]Val x TCA'!$C$3:$M$280,4,FALSE)</f>
        <v>0</v>
      </c>
      <c r="F2" s="2">
        <f>VLOOKUP(A2,'[1]Val x TCA'!$C$3:$M$280,5,FALSE)</f>
        <v>0</v>
      </c>
      <c r="G2" s="2">
        <f>VLOOKUP(A2,'[1]Val x TCA'!$C$3:$M$280,6,FALSE)</f>
        <v>39062</v>
      </c>
      <c r="H2" s="2">
        <f>VLOOKUP(A2,'[1]Val x TCA'!$C$3:$M$280,7,FALSE)</f>
        <v>0</v>
      </c>
      <c r="I2" s="2">
        <f>VLOOKUP(A2,'[1]Val x TCA'!$C$3:$M$280,8,FALSE)</f>
        <v>0</v>
      </c>
      <c r="J2" s="2">
        <f>VLOOKUP(A2,'[1]Val x TCA'!$C$3:$M$280,9,FALSE)</f>
        <v>1607229</v>
      </c>
      <c r="K2" s="2">
        <f>VLOOKUP(A2,'[1]Val x TCA'!$C$3:$M$280,10,FALSE)</f>
        <v>0</v>
      </c>
      <c r="L2" s="2">
        <f>VLOOKUP(A2,'[1]Val x TCA'!$C$3:$M$280,11,FALSE)</f>
        <v>0</v>
      </c>
    </row>
    <row r="3" spans="1:12" ht="12.75" customHeight="1" x14ac:dyDescent="0.2">
      <c r="A3" s="1" t="s">
        <v>14</v>
      </c>
      <c r="B3" s="1" t="s">
        <v>13</v>
      </c>
      <c r="C3" s="2">
        <f>VLOOKUP(A3,'[1]Val x TCA'!$C$3:$M$280,2,FALSE)</f>
        <v>1172950830</v>
      </c>
      <c r="D3" s="2">
        <f>VLOOKUP(A3,'[1]Val x TCA'!$C$3:$M$280,3,FALSE)</f>
        <v>1560540</v>
      </c>
      <c r="E3" s="2">
        <f>VLOOKUP(A3,'[1]Val x TCA'!$C$3:$M$280,4,FALSE)</f>
        <v>10882931</v>
      </c>
      <c r="F3" s="2">
        <f>VLOOKUP(A3,'[1]Val x TCA'!$C$3:$M$280,5,FALSE)</f>
        <v>22653502</v>
      </c>
      <c r="G3" s="2">
        <f>VLOOKUP(A3,'[1]Val x TCA'!$C$3:$M$280,6,FALSE)</f>
        <v>5543573</v>
      </c>
      <c r="H3" s="2">
        <f>VLOOKUP(A3,'[1]Val x TCA'!$C$3:$M$280,7,FALSE)</f>
        <v>0</v>
      </c>
      <c r="I3" s="2">
        <f>VLOOKUP(A3,'[1]Val x TCA'!$C$3:$M$280,8,FALSE)</f>
        <v>0</v>
      </c>
      <c r="J3" s="2">
        <f>VLOOKUP(A3,'[1]Val x TCA'!$C$3:$M$280,9,FALSE)</f>
        <v>1213591376</v>
      </c>
      <c r="K3" s="2">
        <f>VLOOKUP(A3,'[1]Val x TCA'!$C$3:$M$280,10,FALSE)</f>
        <v>12180908</v>
      </c>
      <c r="L3" s="2">
        <f>VLOOKUP(A3,'[1]Val x TCA'!$C$3:$M$280,11,FALSE)</f>
        <v>0</v>
      </c>
    </row>
    <row r="4" spans="1:12" ht="12.75" customHeight="1" x14ac:dyDescent="0.2">
      <c r="A4" s="1" t="s">
        <v>15</v>
      </c>
      <c r="B4" s="1" t="s">
        <v>13</v>
      </c>
      <c r="C4" s="2">
        <f>VLOOKUP(A4,'[1]Val x TCA'!$C$3:$M$280,2,FALSE)</f>
        <v>41245161</v>
      </c>
      <c r="D4" s="2">
        <f>VLOOKUP(A4,'[1]Val x TCA'!$C$3:$M$280,3,FALSE)</f>
        <v>0</v>
      </c>
      <c r="E4" s="2">
        <f>VLOOKUP(A4,'[1]Val x TCA'!$C$3:$M$280,4,FALSE)</f>
        <v>0</v>
      </c>
      <c r="F4" s="2">
        <f>VLOOKUP(A4,'[1]Val x TCA'!$C$3:$M$280,5,FALSE)</f>
        <v>22122167</v>
      </c>
      <c r="G4" s="2">
        <f>VLOOKUP(A4,'[1]Val x TCA'!$C$3:$M$280,6,FALSE)</f>
        <v>212400</v>
      </c>
      <c r="H4" s="2">
        <f>VLOOKUP(A4,'[1]Val x TCA'!$C$3:$M$280,7,FALSE)</f>
        <v>0</v>
      </c>
      <c r="I4" s="2">
        <f>VLOOKUP(A4,'[1]Val x TCA'!$C$3:$M$280,8,FALSE)</f>
        <v>0</v>
      </c>
      <c r="J4" s="2">
        <f>VLOOKUP(A4,'[1]Val x TCA'!$C$3:$M$280,9,FALSE)</f>
        <v>63579728</v>
      </c>
      <c r="K4" s="2">
        <f>VLOOKUP(A4,'[1]Val x TCA'!$C$3:$M$280,10,FALSE)</f>
        <v>0</v>
      </c>
      <c r="L4" s="2">
        <f>VLOOKUP(A4,'[1]Val x TCA'!$C$3:$M$280,11,FALSE)</f>
        <v>0</v>
      </c>
    </row>
    <row r="5" spans="1:12" ht="12.75" customHeight="1" x14ac:dyDescent="0.2">
      <c r="A5" s="1" t="s">
        <v>16</v>
      </c>
      <c r="B5" s="1" t="s">
        <v>13</v>
      </c>
      <c r="C5" s="2">
        <f>VLOOKUP(A5,'[1]Val x TCA'!$C$3:$M$280,2,FALSE)</f>
        <v>695159290</v>
      </c>
      <c r="D5" s="2">
        <f>VLOOKUP(A5,'[1]Val x TCA'!$C$3:$M$280,3,FALSE)</f>
        <v>0</v>
      </c>
      <c r="E5" s="2">
        <f>VLOOKUP(A5,'[1]Val x TCA'!$C$3:$M$280,4,FALSE)</f>
        <v>5561438</v>
      </c>
      <c r="F5" s="2">
        <f>VLOOKUP(A5,'[1]Val x TCA'!$C$3:$M$280,5,FALSE)</f>
        <v>8527401</v>
      </c>
      <c r="G5" s="2">
        <f>VLOOKUP(A5,'[1]Val x TCA'!$C$3:$M$280,6,FALSE)</f>
        <v>3710264</v>
      </c>
      <c r="H5" s="2">
        <f>VLOOKUP(A5,'[1]Val x TCA'!$C$3:$M$280,7,FALSE)</f>
        <v>0</v>
      </c>
      <c r="I5" s="2">
        <f>VLOOKUP(A5,'[1]Val x TCA'!$C$3:$M$280,8,FALSE)</f>
        <v>0</v>
      </c>
      <c r="J5" s="2">
        <f>VLOOKUP(A5,'[1]Val x TCA'!$C$3:$M$280,9,FALSE)</f>
        <v>712958393</v>
      </c>
      <c r="K5" s="2">
        <f>VLOOKUP(A5,'[1]Val x TCA'!$C$3:$M$280,10,FALSE)</f>
        <v>5112906</v>
      </c>
      <c r="L5" s="2">
        <f>VLOOKUP(A5,'[1]Val x TCA'!$C$3:$M$280,11,FALSE)</f>
        <v>0</v>
      </c>
    </row>
    <row r="6" spans="1:12" ht="12.75" customHeight="1" x14ac:dyDescent="0.2">
      <c r="A6" s="1" t="s">
        <v>17</v>
      </c>
      <c r="B6" s="1" t="s">
        <v>13</v>
      </c>
      <c r="C6" s="2">
        <f>VLOOKUP(A6,'[1]Val x TCA'!$C$3:$M$280,2,FALSE)</f>
        <v>61137121</v>
      </c>
      <c r="D6" s="2">
        <f>VLOOKUP(A6,'[1]Val x TCA'!$C$3:$M$280,3,FALSE)</f>
        <v>0</v>
      </c>
      <c r="E6" s="2">
        <f>VLOOKUP(A6,'[1]Val x TCA'!$C$3:$M$280,4,FALSE)</f>
        <v>841583</v>
      </c>
      <c r="F6" s="2">
        <f>VLOOKUP(A6,'[1]Val x TCA'!$C$3:$M$280,5,FALSE)</f>
        <v>27550</v>
      </c>
      <c r="G6" s="2">
        <f>VLOOKUP(A6,'[1]Val x TCA'!$C$3:$M$280,6,FALSE)</f>
        <v>250257</v>
      </c>
      <c r="H6" s="2">
        <f>VLOOKUP(A6,'[1]Val x TCA'!$C$3:$M$280,7,FALSE)</f>
        <v>0</v>
      </c>
      <c r="I6" s="2">
        <f>VLOOKUP(A6,'[1]Val x TCA'!$C$3:$M$280,8,FALSE)</f>
        <v>0</v>
      </c>
      <c r="J6" s="2">
        <f>VLOOKUP(A6,'[1]Val x TCA'!$C$3:$M$280,9,FALSE)</f>
        <v>62256511</v>
      </c>
      <c r="K6" s="2">
        <f>VLOOKUP(A6,'[1]Val x TCA'!$C$3:$M$280,10,FALSE)</f>
        <v>0</v>
      </c>
      <c r="L6" s="2">
        <f>VLOOKUP(A6,'[1]Val x TCA'!$C$3:$M$280,11,FALSE)</f>
        <v>0</v>
      </c>
    </row>
    <row r="7" spans="1:12" ht="12.75" customHeight="1" x14ac:dyDescent="0.2">
      <c r="A7" s="1" t="s">
        <v>18</v>
      </c>
      <c r="B7" s="1" t="s">
        <v>13</v>
      </c>
      <c r="C7" s="2">
        <f>VLOOKUP(A7,'[1]Val x TCA'!$C$3:$M$280,2,FALSE)</f>
        <v>163278033</v>
      </c>
      <c r="D7" s="2">
        <f>VLOOKUP(A7,'[1]Val x TCA'!$C$3:$M$280,3,FALSE)</f>
        <v>0</v>
      </c>
      <c r="E7" s="2">
        <f>VLOOKUP(A7,'[1]Val x TCA'!$C$3:$M$280,4,FALSE)</f>
        <v>396522</v>
      </c>
      <c r="F7" s="2">
        <f>VLOOKUP(A7,'[1]Val x TCA'!$C$3:$M$280,5,FALSE)</f>
        <v>182199</v>
      </c>
      <c r="G7" s="2">
        <f>VLOOKUP(A7,'[1]Val x TCA'!$C$3:$M$280,6,FALSE)</f>
        <v>1217090</v>
      </c>
      <c r="H7" s="2">
        <f>VLOOKUP(A7,'[1]Val x TCA'!$C$3:$M$280,7,FALSE)</f>
        <v>0</v>
      </c>
      <c r="I7" s="2">
        <f>VLOOKUP(A7,'[1]Val x TCA'!$C$3:$M$280,8,FALSE)</f>
        <v>0</v>
      </c>
      <c r="J7" s="2">
        <f>VLOOKUP(A7,'[1]Val x TCA'!$C$3:$M$280,9,FALSE)</f>
        <v>165073844</v>
      </c>
      <c r="K7" s="2">
        <f>VLOOKUP(A7,'[1]Val x TCA'!$C$3:$M$280,10,FALSE)</f>
        <v>28350817</v>
      </c>
      <c r="L7" s="2">
        <f>VLOOKUP(A7,'[1]Val x TCA'!$C$3:$M$280,11,FALSE)</f>
        <v>0</v>
      </c>
    </row>
    <row r="8" spans="1:12" ht="12.75" customHeight="1" x14ac:dyDescent="0.2">
      <c r="A8" s="1" t="s">
        <v>19</v>
      </c>
      <c r="B8" s="1" t="s">
        <v>13</v>
      </c>
      <c r="C8" s="2">
        <f>VLOOKUP(A8,'[1]Val x TCA'!$C$3:$M$280,2,FALSE)</f>
        <v>230659468</v>
      </c>
      <c r="D8" s="2">
        <f>VLOOKUP(A8,'[1]Val x TCA'!$C$3:$M$280,3,FALSE)</f>
        <v>125108</v>
      </c>
      <c r="E8" s="2">
        <f>VLOOKUP(A8,'[1]Val x TCA'!$C$3:$M$280,4,FALSE)</f>
        <v>182179</v>
      </c>
      <c r="F8" s="2">
        <f>VLOOKUP(A8,'[1]Val x TCA'!$C$3:$M$280,5,FALSE)</f>
        <v>789710</v>
      </c>
      <c r="G8" s="2">
        <f>VLOOKUP(A8,'[1]Val x TCA'!$C$3:$M$280,6,FALSE)</f>
        <v>2128807</v>
      </c>
      <c r="H8" s="2">
        <f>VLOOKUP(A8,'[1]Val x TCA'!$C$3:$M$280,7,FALSE)</f>
        <v>99941</v>
      </c>
      <c r="I8" s="2">
        <f>VLOOKUP(A8,'[1]Val x TCA'!$C$3:$M$280,8,FALSE)</f>
        <v>0</v>
      </c>
      <c r="J8" s="2">
        <f>VLOOKUP(A8,'[1]Val x TCA'!$C$3:$M$280,9,FALSE)</f>
        <v>233985213</v>
      </c>
      <c r="K8" s="2">
        <f>VLOOKUP(A8,'[1]Val x TCA'!$C$3:$M$280,10,FALSE)</f>
        <v>23457215</v>
      </c>
      <c r="L8" s="2">
        <f>VLOOKUP(A8,'[1]Val x TCA'!$C$3:$M$280,11,FALSE)</f>
        <v>0</v>
      </c>
    </row>
    <row r="9" spans="1:12" ht="12.75" customHeight="1" x14ac:dyDescent="0.2">
      <c r="A9" s="1" t="s">
        <v>20</v>
      </c>
      <c r="B9" s="1" t="s">
        <v>13</v>
      </c>
      <c r="C9" s="2">
        <f>VLOOKUP(A9,'[1]Val x TCA'!$C$3:$M$280,2,FALSE)</f>
        <v>19767209</v>
      </c>
      <c r="D9" s="2">
        <f>VLOOKUP(A9,'[1]Val x TCA'!$C$3:$M$280,3,FALSE)</f>
        <v>0</v>
      </c>
      <c r="E9" s="2">
        <f>VLOOKUP(A9,'[1]Val x TCA'!$C$3:$M$280,4,FALSE)</f>
        <v>213162</v>
      </c>
      <c r="F9" s="2">
        <f>VLOOKUP(A9,'[1]Val x TCA'!$C$3:$M$280,5,FALSE)</f>
        <v>0</v>
      </c>
      <c r="G9" s="2">
        <f>VLOOKUP(A9,'[1]Val x TCA'!$C$3:$M$280,6,FALSE)</f>
        <v>124083</v>
      </c>
      <c r="H9" s="2">
        <f>VLOOKUP(A9,'[1]Val x TCA'!$C$3:$M$280,7,FALSE)</f>
        <v>0</v>
      </c>
      <c r="I9" s="2">
        <f>VLOOKUP(A9,'[1]Val x TCA'!$C$3:$M$280,8,FALSE)</f>
        <v>0</v>
      </c>
      <c r="J9" s="2">
        <f>VLOOKUP(A9,'[1]Val x TCA'!$C$3:$M$280,9,FALSE)</f>
        <v>20104454</v>
      </c>
      <c r="K9" s="2">
        <f>VLOOKUP(A9,'[1]Val x TCA'!$C$3:$M$280,10,FALSE)</f>
        <v>6658</v>
      </c>
      <c r="L9" s="2">
        <f>VLOOKUP(A9,'[1]Val x TCA'!$C$3:$M$280,11,FALSE)</f>
        <v>0</v>
      </c>
    </row>
    <row r="10" spans="1:12" ht="12.75" customHeight="1" x14ac:dyDescent="0.2">
      <c r="A10" s="1" t="s">
        <v>21</v>
      </c>
      <c r="B10" s="1" t="s">
        <v>13</v>
      </c>
      <c r="C10" s="2">
        <f>VLOOKUP(A10,'[1]Val x TCA'!$C$3:$M$280,2,FALSE)</f>
        <v>396880</v>
      </c>
      <c r="D10" s="2">
        <f>VLOOKUP(A10,'[1]Val x TCA'!$C$3:$M$280,3,FALSE)</f>
        <v>0</v>
      </c>
      <c r="E10" s="2">
        <f>VLOOKUP(A10,'[1]Val x TCA'!$C$3:$M$280,4,FALSE)</f>
        <v>0</v>
      </c>
      <c r="F10" s="2">
        <f>VLOOKUP(A10,'[1]Val x TCA'!$C$3:$M$280,5,FALSE)</f>
        <v>0</v>
      </c>
      <c r="G10" s="2">
        <f>VLOOKUP(A10,'[1]Val x TCA'!$C$3:$M$280,6,FALSE)</f>
        <v>16984</v>
      </c>
      <c r="H10" s="2">
        <f>VLOOKUP(A10,'[1]Val x TCA'!$C$3:$M$280,7,FALSE)</f>
        <v>0</v>
      </c>
      <c r="I10" s="2">
        <f>VLOOKUP(A10,'[1]Val x TCA'!$C$3:$M$280,8,FALSE)</f>
        <v>0</v>
      </c>
      <c r="J10" s="2">
        <f>VLOOKUP(A10,'[1]Val x TCA'!$C$3:$M$280,9,FALSE)</f>
        <v>413864</v>
      </c>
      <c r="K10" s="2">
        <f>VLOOKUP(A10,'[1]Val x TCA'!$C$3:$M$280,10,FALSE)</f>
        <v>0</v>
      </c>
      <c r="L10" s="2">
        <f>VLOOKUP(A10,'[1]Val x TCA'!$C$3:$M$280,11,FALSE)</f>
        <v>396880</v>
      </c>
    </row>
    <row r="11" spans="1:12" ht="12.75" customHeight="1" x14ac:dyDescent="0.2">
      <c r="A11" s="1" t="s">
        <v>22</v>
      </c>
      <c r="B11" s="1" t="s">
        <v>23</v>
      </c>
      <c r="C11" s="2">
        <f>VLOOKUP(A11,'[1]Val x TCA'!$C$3:$M$280,2,FALSE)</f>
        <v>29479093</v>
      </c>
      <c r="D11" s="2">
        <f>VLOOKUP(A11,'[1]Val x TCA'!$C$3:$M$280,3,FALSE)</f>
        <v>0</v>
      </c>
      <c r="E11" s="2">
        <f>VLOOKUP(A11,'[1]Val x TCA'!$C$3:$M$280,4,FALSE)</f>
        <v>0</v>
      </c>
      <c r="F11" s="2">
        <f>VLOOKUP(A11,'[1]Val x TCA'!$C$3:$M$280,5,FALSE)</f>
        <v>0</v>
      </c>
      <c r="G11" s="2">
        <f>VLOOKUP(A11,'[1]Val x TCA'!$C$3:$M$280,6,FALSE)</f>
        <v>23785</v>
      </c>
      <c r="H11" s="2">
        <f>VLOOKUP(A11,'[1]Val x TCA'!$C$3:$M$280,7,FALSE)</f>
        <v>0</v>
      </c>
      <c r="I11" s="2">
        <f>VLOOKUP(A11,'[1]Val x TCA'!$C$3:$M$280,8,FALSE)</f>
        <v>0</v>
      </c>
      <c r="J11" s="2">
        <f>VLOOKUP(A11,'[1]Val x TCA'!$C$3:$M$280,9,FALSE)</f>
        <v>29502878</v>
      </c>
      <c r="K11" s="2">
        <f>VLOOKUP(A11,'[1]Val x TCA'!$C$3:$M$280,10,FALSE)</f>
        <v>12542325</v>
      </c>
      <c r="L11" s="2">
        <f>VLOOKUP(A11,'[1]Val x TCA'!$C$3:$M$280,11,FALSE)</f>
        <v>0</v>
      </c>
    </row>
    <row r="12" spans="1:12" ht="12.75" customHeight="1" x14ac:dyDescent="0.2">
      <c r="A12" s="1" t="s">
        <v>24</v>
      </c>
      <c r="B12" s="1" t="s">
        <v>23</v>
      </c>
      <c r="C12" s="2">
        <f>VLOOKUP(A12,'[1]Val x TCA'!$C$3:$M$280,2,FALSE)</f>
        <v>29202227</v>
      </c>
      <c r="D12" s="2">
        <f>VLOOKUP(A12,'[1]Val x TCA'!$C$3:$M$280,3,FALSE)</f>
        <v>0</v>
      </c>
      <c r="E12" s="2">
        <f>VLOOKUP(A12,'[1]Val x TCA'!$C$3:$M$280,4,FALSE)</f>
        <v>46400</v>
      </c>
      <c r="F12" s="2">
        <f>VLOOKUP(A12,'[1]Val x TCA'!$C$3:$M$280,5,FALSE)</f>
        <v>2581748</v>
      </c>
      <c r="G12" s="2">
        <f>VLOOKUP(A12,'[1]Val x TCA'!$C$3:$M$280,6,FALSE)</f>
        <v>272762</v>
      </c>
      <c r="H12" s="2">
        <f>VLOOKUP(A12,'[1]Val x TCA'!$C$3:$M$280,7,FALSE)</f>
        <v>0</v>
      </c>
      <c r="I12" s="2">
        <f>VLOOKUP(A12,'[1]Val x TCA'!$C$3:$M$280,8,FALSE)</f>
        <v>0</v>
      </c>
      <c r="J12" s="2">
        <f>VLOOKUP(A12,'[1]Val x TCA'!$C$3:$M$280,9,FALSE)</f>
        <v>32103137</v>
      </c>
      <c r="K12" s="2">
        <f>VLOOKUP(A12,'[1]Val x TCA'!$C$3:$M$280,10,FALSE)</f>
        <v>0</v>
      </c>
      <c r="L12" s="2">
        <f>VLOOKUP(A12,'[1]Val x TCA'!$C$3:$M$280,11,FALSE)</f>
        <v>0</v>
      </c>
    </row>
    <row r="13" spans="1:12" ht="12.75" customHeight="1" x14ac:dyDescent="0.2">
      <c r="A13" s="1" t="s">
        <v>25</v>
      </c>
      <c r="B13" s="1" t="s">
        <v>23</v>
      </c>
      <c r="C13" s="2">
        <f>VLOOKUP(A13,'[1]Val x TCA'!$C$3:$M$280,2,FALSE)</f>
        <v>47187381</v>
      </c>
      <c r="D13" s="2">
        <f>VLOOKUP(A13,'[1]Val x TCA'!$C$3:$M$280,3,FALSE)</f>
        <v>0</v>
      </c>
      <c r="E13" s="2">
        <f>VLOOKUP(A13,'[1]Val x TCA'!$C$3:$M$280,4,FALSE)</f>
        <v>0</v>
      </c>
      <c r="F13" s="2">
        <f>VLOOKUP(A13,'[1]Val x TCA'!$C$3:$M$280,5,FALSE)</f>
        <v>67500</v>
      </c>
      <c r="G13" s="2">
        <f>VLOOKUP(A13,'[1]Val x TCA'!$C$3:$M$280,6,FALSE)</f>
        <v>121580</v>
      </c>
      <c r="H13" s="2">
        <f>VLOOKUP(A13,'[1]Val x TCA'!$C$3:$M$280,7,FALSE)</f>
        <v>0</v>
      </c>
      <c r="I13" s="2">
        <f>VLOOKUP(A13,'[1]Val x TCA'!$C$3:$M$280,8,FALSE)</f>
        <v>0</v>
      </c>
      <c r="J13" s="2">
        <f>VLOOKUP(A13,'[1]Val x TCA'!$C$3:$M$280,9,FALSE)</f>
        <v>47376461</v>
      </c>
      <c r="K13" s="2">
        <f>VLOOKUP(A13,'[1]Val x TCA'!$C$3:$M$280,10,FALSE)</f>
        <v>8047251</v>
      </c>
      <c r="L13" s="2">
        <f>VLOOKUP(A13,'[1]Val x TCA'!$C$3:$M$280,11,FALSE)</f>
        <v>0</v>
      </c>
    </row>
    <row r="14" spans="1:12" ht="12.75" customHeight="1" x14ac:dyDescent="0.2">
      <c r="A14" s="1" t="s">
        <v>26</v>
      </c>
      <c r="B14" s="1" t="s">
        <v>23</v>
      </c>
      <c r="C14" s="2">
        <f>VLOOKUP(A14,'[1]Val x TCA'!$C$3:$M$280,2,FALSE)</f>
        <v>3836931</v>
      </c>
      <c r="D14" s="2">
        <f>VLOOKUP(A14,'[1]Val x TCA'!$C$3:$M$280,3,FALSE)</f>
        <v>0</v>
      </c>
      <c r="E14" s="2">
        <f>VLOOKUP(A14,'[1]Val x TCA'!$C$3:$M$280,4,FALSE)</f>
        <v>0</v>
      </c>
      <c r="F14" s="2">
        <f>VLOOKUP(A14,'[1]Val x TCA'!$C$3:$M$280,5,FALSE)</f>
        <v>0</v>
      </c>
      <c r="G14" s="2">
        <f>VLOOKUP(A14,'[1]Val x TCA'!$C$3:$M$280,6,FALSE)</f>
        <v>4029</v>
      </c>
      <c r="H14" s="2">
        <f>VLOOKUP(A14,'[1]Val x TCA'!$C$3:$M$280,7,FALSE)</f>
        <v>0</v>
      </c>
      <c r="I14" s="2">
        <f>VLOOKUP(A14,'[1]Val x TCA'!$C$3:$M$280,8,FALSE)</f>
        <v>0</v>
      </c>
      <c r="J14" s="2">
        <f>VLOOKUP(A14,'[1]Val x TCA'!$C$3:$M$280,9,FALSE)</f>
        <v>3840960</v>
      </c>
      <c r="K14" s="2">
        <f>VLOOKUP(A14,'[1]Val x TCA'!$C$3:$M$280,10,FALSE)</f>
        <v>0</v>
      </c>
      <c r="L14" s="2">
        <f>VLOOKUP(A14,'[1]Val x TCA'!$C$3:$M$280,11,FALSE)</f>
        <v>0</v>
      </c>
    </row>
    <row r="15" spans="1:12" ht="12.75" customHeight="1" x14ac:dyDescent="0.2">
      <c r="A15" s="1" t="s">
        <v>27</v>
      </c>
      <c r="B15" s="1" t="s">
        <v>23</v>
      </c>
      <c r="C15" s="2">
        <f>VLOOKUP(A15,'[1]Val x TCA'!$C$3:$M$280,2,FALSE)</f>
        <v>64471051</v>
      </c>
      <c r="D15" s="2">
        <f>VLOOKUP(A15,'[1]Val x TCA'!$C$3:$M$280,3,FALSE)</f>
        <v>0</v>
      </c>
      <c r="E15" s="2">
        <f>VLOOKUP(A15,'[1]Val x TCA'!$C$3:$M$280,4,FALSE)</f>
        <v>0</v>
      </c>
      <c r="F15" s="2">
        <f>VLOOKUP(A15,'[1]Val x TCA'!$C$3:$M$280,5,FALSE)</f>
        <v>0</v>
      </c>
      <c r="G15" s="2">
        <f>VLOOKUP(A15,'[1]Val x TCA'!$C$3:$M$280,6,FALSE)</f>
        <v>251066</v>
      </c>
      <c r="H15" s="2">
        <f>VLOOKUP(A15,'[1]Val x TCA'!$C$3:$M$280,7,FALSE)</f>
        <v>0</v>
      </c>
      <c r="I15" s="2">
        <f>VLOOKUP(A15,'[1]Val x TCA'!$C$3:$M$280,8,FALSE)</f>
        <v>0</v>
      </c>
      <c r="J15" s="2">
        <f>VLOOKUP(A15,'[1]Val x TCA'!$C$3:$M$280,9,FALSE)</f>
        <v>64722117</v>
      </c>
      <c r="K15" s="2">
        <f>VLOOKUP(A15,'[1]Val x TCA'!$C$3:$M$280,10,FALSE)</f>
        <v>12814709</v>
      </c>
      <c r="L15" s="2">
        <f>VLOOKUP(A15,'[1]Val x TCA'!$C$3:$M$280,11,FALSE)</f>
        <v>0</v>
      </c>
    </row>
    <row r="16" spans="1:12" ht="12.75" customHeight="1" x14ac:dyDescent="0.2">
      <c r="A16" s="1" t="s">
        <v>28</v>
      </c>
      <c r="B16" s="1" t="s">
        <v>23</v>
      </c>
      <c r="C16" s="2">
        <f>VLOOKUP(A16,'[1]Val x TCA'!$C$3:$M$280,2,FALSE)</f>
        <v>25996361</v>
      </c>
      <c r="D16" s="2">
        <f>VLOOKUP(A16,'[1]Val x TCA'!$C$3:$M$280,3,FALSE)</f>
        <v>0</v>
      </c>
      <c r="E16" s="2">
        <f>VLOOKUP(A16,'[1]Val x TCA'!$C$3:$M$280,4,FALSE)</f>
        <v>0</v>
      </c>
      <c r="F16" s="2">
        <f>VLOOKUP(A16,'[1]Val x TCA'!$C$3:$M$280,5,FALSE)</f>
        <v>0</v>
      </c>
      <c r="G16" s="2">
        <f>VLOOKUP(A16,'[1]Val x TCA'!$C$3:$M$280,6,FALSE)</f>
        <v>143106</v>
      </c>
      <c r="H16" s="2">
        <f>VLOOKUP(A16,'[1]Val x TCA'!$C$3:$M$280,7,FALSE)</f>
        <v>0</v>
      </c>
      <c r="I16" s="2">
        <f>VLOOKUP(A16,'[1]Val x TCA'!$C$3:$M$280,8,FALSE)</f>
        <v>0</v>
      </c>
      <c r="J16" s="2">
        <f>VLOOKUP(A16,'[1]Val x TCA'!$C$3:$M$280,9,FALSE)</f>
        <v>26139467</v>
      </c>
      <c r="K16" s="2">
        <f>VLOOKUP(A16,'[1]Val x TCA'!$C$3:$M$280,10,FALSE)</f>
        <v>13063271</v>
      </c>
      <c r="L16" s="2">
        <f>VLOOKUP(A16,'[1]Val x TCA'!$C$3:$M$280,11,FALSE)</f>
        <v>0</v>
      </c>
    </row>
    <row r="17" spans="1:12" ht="12.75" customHeight="1" x14ac:dyDescent="0.2">
      <c r="A17" s="1" t="s">
        <v>29</v>
      </c>
      <c r="B17" s="1" t="s">
        <v>23</v>
      </c>
      <c r="C17" s="2">
        <f>VLOOKUP(A17,'[1]Val x TCA'!$C$3:$M$280,2,FALSE)</f>
        <v>17324847</v>
      </c>
      <c r="D17" s="2">
        <f>VLOOKUP(A17,'[1]Val x TCA'!$C$3:$M$280,3,FALSE)</f>
        <v>0</v>
      </c>
      <c r="E17" s="2">
        <f>VLOOKUP(A17,'[1]Val x TCA'!$C$3:$M$280,4,FALSE)</f>
        <v>0</v>
      </c>
      <c r="F17" s="2">
        <f>VLOOKUP(A17,'[1]Val x TCA'!$C$3:$M$280,5,FALSE)</f>
        <v>0</v>
      </c>
      <c r="G17" s="2">
        <f>VLOOKUP(A17,'[1]Val x TCA'!$C$3:$M$280,6,FALSE)</f>
        <v>157716</v>
      </c>
      <c r="H17" s="2">
        <f>VLOOKUP(A17,'[1]Val x TCA'!$C$3:$M$280,7,FALSE)</f>
        <v>0</v>
      </c>
      <c r="I17" s="2">
        <f>VLOOKUP(A17,'[1]Val x TCA'!$C$3:$M$280,8,FALSE)</f>
        <v>0</v>
      </c>
      <c r="J17" s="2">
        <f>VLOOKUP(A17,'[1]Val x TCA'!$C$3:$M$280,9,FALSE)</f>
        <v>17482563</v>
      </c>
      <c r="K17" s="2">
        <f>VLOOKUP(A17,'[1]Val x TCA'!$C$3:$M$280,10,FALSE)</f>
        <v>10312989</v>
      </c>
      <c r="L17" s="2">
        <f>VLOOKUP(A17,'[1]Val x TCA'!$C$3:$M$280,11,FALSE)</f>
        <v>0</v>
      </c>
    </row>
    <row r="18" spans="1:12" ht="12.75" customHeight="1" x14ac:dyDescent="0.2">
      <c r="A18" s="1" t="s">
        <v>30</v>
      </c>
      <c r="B18" s="1" t="s">
        <v>23</v>
      </c>
      <c r="C18" s="2">
        <f>VLOOKUP(A18,'[1]Val x TCA'!$C$3:$M$280,2,FALSE)</f>
        <v>1288101</v>
      </c>
      <c r="D18" s="2">
        <f>VLOOKUP(A18,'[1]Val x TCA'!$C$3:$M$280,3,FALSE)</f>
        <v>0</v>
      </c>
      <c r="E18" s="2">
        <f>VLOOKUP(A18,'[1]Val x TCA'!$C$3:$M$280,4,FALSE)</f>
        <v>128136</v>
      </c>
      <c r="F18" s="2">
        <f>VLOOKUP(A18,'[1]Val x TCA'!$C$3:$M$280,5,FALSE)</f>
        <v>0</v>
      </c>
      <c r="G18" s="2">
        <f>VLOOKUP(A18,'[1]Val x TCA'!$C$3:$M$280,6,FALSE)</f>
        <v>2034</v>
      </c>
      <c r="H18" s="2">
        <f>VLOOKUP(A18,'[1]Val x TCA'!$C$3:$M$280,7,FALSE)</f>
        <v>0</v>
      </c>
      <c r="I18" s="2">
        <f>VLOOKUP(A18,'[1]Val x TCA'!$C$3:$M$280,8,FALSE)</f>
        <v>0</v>
      </c>
      <c r="J18" s="2">
        <f>VLOOKUP(A18,'[1]Val x TCA'!$C$3:$M$280,9,FALSE)</f>
        <v>1418271</v>
      </c>
      <c r="K18" s="2">
        <f>VLOOKUP(A18,'[1]Val x TCA'!$C$3:$M$280,10,FALSE)</f>
        <v>0</v>
      </c>
      <c r="L18" s="2">
        <f>VLOOKUP(A18,'[1]Val x TCA'!$C$3:$M$280,11,FALSE)</f>
        <v>0</v>
      </c>
    </row>
    <row r="19" spans="1:12" ht="12.75" customHeight="1" x14ac:dyDescent="0.2">
      <c r="A19" s="1" t="s">
        <v>31</v>
      </c>
      <c r="B19" s="1" t="s">
        <v>23</v>
      </c>
      <c r="C19" s="2">
        <f>VLOOKUP(A19,'[1]Val x TCA'!$C$3:$M$280,2,FALSE)</f>
        <v>0</v>
      </c>
      <c r="D19" s="2">
        <f>VLOOKUP(A19,'[1]Val x TCA'!$C$3:$M$280,3,FALSE)</f>
        <v>0</v>
      </c>
      <c r="E19" s="2">
        <f>VLOOKUP(A19,'[1]Val x TCA'!$C$3:$M$280,4,FALSE)</f>
        <v>0</v>
      </c>
      <c r="F19" s="2">
        <f>VLOOKUP(A19,'[1]Val x TCA'!$C$3:$M$280,5,FALSE)</f>
        <v>0</v>
      </c>
      <c r="G19" s="2">
        <f>VLOOKUP(A19,'[1]Val x TCA'!$C$3:$M$280,6,FALSE)</f>
        <v>18291</v>
      </c>
      <c r="H19" s="2">
        <f>VLOOKUP(A19,'[1]Val x TCA'!$C$3:$M$280,7,FALSE)</f>
        <v>0</v>
      </c>
      <c r="I19" s="2">
        <f>VLOOKUP(A19,'[1]Val x TCA'!$C$3:$M$280,8,FALSE)</f>
        <v>0</v>
      </c>
      <c r="J19" s="2">
        <f>VLOOKUP(A19,'[1]Val x TCA'!$C$3:$M$280,9,FALSE)</f>
        <v>18291</v>
      </c>
      <c r="K19" s="2">
        <f>VLOOKUP(A19,'[1]Val x TCA'!$C$3:$M$280,10,FALSE)</f>
        <v>0</v>
      </c>
      <c r="L19" s="2">
        <f>VLOOKUP(A19,'[1]Val x TCA'!$C$3:$M$280,11,FALSE)</f>
        <v>0</v>
      </c>
    </row>
    <row r="20" spans="1:12" ht="12.75" customHeight="1" x14ac:dyDescent="0.2">
      <c r="A20" s="1" t="s">
        <v>32</v>
      </c>
      <c r="B20" s="1" t="s">
        <v>23</v>
      </c>
      <c r="C20" s="2">
        <f>VLOOKUP(A20,'[1]Val x TCA'!$C$3:$M$280,2,FALSE)</f>
        <v>3696486326</v>
      </c>
      <c r="D20" s="2">
        <f>VLOOKUP(A20,'[1]Val x TCA'!$C$3:$M$280,3,FALSE)</f>
        <v>6968606</v>
      </c>
      <c r="E20" s="2">
        <f>VLOOKUP(A20,'[1]Val x TCA'!$C$3:$M$280,4,FALSE)</f>
        <v>17558409</v>
      </c>
      <c r="F20" s="2">
        <f>VLOOKUP(A20,'[1]Val x TCA'!$C$3:$M$280,5,FALSE)</f>
        <v>57717460</v>
      </c>
      <c r="G20" s="2">
        <f>VLOOKUP(A20,'[1]Val x TCA'!$C$3:$M$280,6,FALSE)</f>
        <v>18503340</v>
      </c>
      <c r="H20" s="2">
        <f>VLOOKUP(A20,'[1]Val x TCA'!$C$3:$M$280,7,FALSE)</f>
        <v>0</v>
      </c>
      <c r="I20" s="2">
        <f>VLOOKUP(A20,'[1]Val x TCA'!$C$3:$M$280,8,FALSE)</f>
        <v>0</v>
      </c>
      <c r="J20" s="2">
        <f>VLOOKUP(A20,'[1]Val x TCA'!$C$3:$M$280,9,FALSE)</f>
        <v>3797234141</v>
      </c>
      <c r="K20" s="2">
        <f>VLOOKUP(A20,'[1]Val x TCA'!$C$3:$M$280,10,FALSE)</f>
        <v>43554923</v>
      </c>
      <c r="L20" s="2">
        <f>VLOOKUP(A20,'[1]Val x TCA'!$C$3:$M$280,11,FALSE)</f>
        <v>0</v>
      </c>
    </row>
    <row r="21" spans="1:12" ht="12.75" customHeight="1" x14ac:dyDescent="0.2">
      <c r="A21" s="1" t="s">
        <v>33</v>
      </c>
      <c r="B21" s="1" t="s">
        <v>23</v>
      </c>
      <c r="C21" s="2">
        <f>VLOOKUP(A21,'[1]Val x TCA'!$C$3:$M$280,2,FALSE)</f>
        <v>273926878</v>
      </c>
      <c r="D21" s="2">
        <f>VLOOKUP(A21,'[1]Val x TCA'!$C$3:$M$280,3,FALSE)</f>
        <v>0</v>
      </c>
      <c r="E21" s="2">
        <f>VLOOKUP(A21,'[1]Val x TCA'!$C$3:$M$280,4,FALSE)</f>
        <v>0</v>
      </c>
      <c r="F21" s="2">
        <f>VLOOKUP(A21,'[1]Val x TCA'!$C$3:$M$280,5,FALSE)</f>
        <v>20219156</v>
      </c>
      <c r="G21" s="2">
        <f>VLOOKUP(A21,'[1]Val x TCA'!$C$3:$M$280,6,FALSE)</f>
        <v>1272157</v>
      </c>
      <c r="H21" s="2">
        <f>VLOOKUP(A21,'[1]Val x TCA'!$C$3:$M$280,7,FALSE)</f>
        <v>0</v>
      </c>
      <c r="I21" s="2">
        <f>VLOOKUP(A21,'[1]Val x TCA'!$C$3:$M$280,8,FALSE)</f>
        <v>0</v>
      </c>
      <c r="J21" s="2">
        <f>VLOOKUP(A21,'[1]Val x TCA'!$C$3:$M$280,9,FALSE)</f>
        <v>295418191</v>
      </c>
      <c r="K21" s="2">
        <f>VLOOKUP(A21,'[1]Val x TCA'!$C$3:$M$280,10,FALSE)</f>
        <v>6091510</v>
      </c>
      <c r="L21" s="2">
        <f>VLOOKUP(A21,'[1]Val x TCA'!$C$3:$M$280,11,FALSE)</f>
        <v>0</v>
      </c>
    </row>
    <row r="22" spans="1:12" ht="12.75" customHeight="1" x14ac:dyDescent="0.2">
      <c r="A22" s="1" t="s">
        <v>34</v>
      </c>
      <c r="B22" s="1" t="s">
        <v>23</v>
      </c>
      <c r="C22" s="2">
        <f>VLOOKUP(A22,'[1]Val x TCA'!$C$3:$M$280,2,FALSE)</f>
        <v>0</v>
      </c>
      <c r="D22" s="2">
        <f>VLOOKUP(A22,'[1]Val x TCA'!$C$3:$M$280,3,FALSE)</f>
        <v>0</v>
      </c>
      <c r="E22" s="2">
        <f>VLOOKUP(A22,'[1]Val x TCA'!$C$3:$M$280,4,FALSE)</f>
        <v>0</v>
      </c>
      <c r="F22" s="2">
        <f>VLOOKUP(A22,'[1]Val x TCA'!$C$3:$M$280,5,FALSE)</f>
        <v>0</v>
      </c>
      <c r="G22" s="2">
        <f>VLOOKUP(A22,'[1]Val x TCA'!$C$3:$M$280,6,FALSE)</f>
        <v>1033</v>
      </c>
      <c r="H22" s="2">
        <f>VLOOKUP(A22,'[1]Val x TCA'!$C$3:$M$280,7,FALSE)</f>
        <v>0</v>
      </c>
      <c r="I22" s="2">
        <f>VLOOKUP(A22,'[1]Val x TCA'!$C$3:$M$280,8,FALSE)</f>
        <v>0</v>
      </c>
      <c r="J22" s="2">
        <f>VLOOKUP(A22,'[1]Val x TCA'!$C$3:$M$280,9,FALSE)</f>
        <v>1033</v>
      </c>
      <c r="K22" s="2">
        <f>VLOOKUP(A22,'[1]Val x TCA'!$C$3:$M$280,10,FALSE)</f>
        <v>0</v>
      </c>
      <c r="L22" s="2">
        <f>VLOOKUP(A22,'[1]Val x TCA'!$C$3:$M$280,11,FALSE)</f>
        <v>0</v>
      </c>
    </row>
    <row r="23" spans="1:12" ht="12.75" customHeight="1" x14ac:dyDescent="0.2">
      <c r="A23" s="1" t="s">
        <v>35</v>
      </c>
      <c r="B23" s="1" t="s">
        <v>23</v>
      </c>
      <c r="C23" s="2">
        <f>VLOOKUP(A23,'[1]Val x TCA'!$C$3:$M$280,2,FALSE)</f>
        <v>149327857</v>
      </c>
      <c r="D23" s="2">
        <f>VLOOKUP(A23,'[1]Val x TCA'!$C$3:$M$280,3,FALSE)</f>
        <v>0</v>
      </c>
      <c r="E23" s="2">
        <f>VLOOKUP(A23,'[1]Val x TCA'!$C$3:$M$280,4,FALSE)</f>
        <v>1340258</v>
      </c>
      <c r="F23" s="2">
        <f>VLOOKUP(A23,'[1]Val x TCA'!$C$3:$M$280,5,FALSE)</f>
        <v>44167</v>
      </c>
      <c r="G23" s="2">
        <f>VLOOKUP(A23,'[1]Val x TCA'!$C$3:$M$280,6,FALSE)</f>
        <v>1506579</v>
      </c>
      <c r="H23" s="2">
        <f>VLOOKUP(A23,'[1]Val x TCA'!$C$3:$M$280,7,FALSE)</f>
        <v>0</v>
      </c>
      <c r="I23" s="2">
        <f>VLOOKUP(A23,'[1]Val x TCA'!$C$3:$M$280,8,FALSE)</f>
        <v>0</v>
      </c>
      <c r="J23" s="2">
        <f>VLOOKUP(A23,'[1]Val x TCA'!$C$3:$M$280,9,FALSE)</f>
        <v>152218861</v>
      </c>
      <c r="K23" s="2">
        <f>VLOOKUP(A23,'[1]Val x TCA'!$C$3:$M$280,10,FALSE)</f>
        <v>2188647</v>
      </c>
      <c r="L23" s="2">
        <f>VLOOKUP(A23,'[1]Val x TCA'!$C$3:$M$280,11,FALSE)</f>
        <v>0</v>
      </c>
    </row>
    <row r="24" spans="1:12" ht="12.75" customHeight="1" x14ac:dyDescent="0.2">
      <c r="A24" s="1" t="s">
        <v>36</v>
      </c>
      <c r="B24" s="1" t="s">
        <v>23</v>
      </c>
      <c r="C24" s="2">
        <f>VLOOKUP(A24,'[1]Val x TCA'!$C$3:$M$280,2,FALSE)</f>
        <v>199611152</v>
      </c>
      <c r="D24" s="2">
        <f>VLOOKUP(A24,'[1]Val x TCA'!$C$3:$M$280,3,FALSE)</f>
        <v>0</v>
      </c>
      <c r="E24" s="2">
        <f>VLOOKUP(A24,'[1]Val x TCA'!$C$3:$M$280,4,FALSE)</f>
        <v>0</v>
      </c>
      <c r="F24" s="2">
        <f>VLOOKUP(A24,'[1]Val x TCA'!$C$3:$M$280,5,FALSE)</f>
        <v>17145</v>
      </c>
      <c r="G24" s="2">
        <f>VLOOKUP(A24,'[1]Val x TCA'!$C$3:$M$280,6,FALSE)</f>
        <v>632761</v>
      </c>
      <c r="H24" s="2">
        <f>VLOOKUP(A24,'[1]Val x TCA'!$C$3:$M$280,7,FALSE)</f>
        <v>0</v>
      </c>
      <c r="I24" s="2">
        <f>VLOOKUP(A24,'[1]Val x TCA'!$C$3:$M$280,8,FALSE)</f>
        <v>0</v>
      </c>
      <c r="J24" s="2">
        <f>VLOOKUP(A24,'[1]Val x TCA'!$C$3:$M$280,9,FALSE)</f>
        <v>200261058</v>
      </c>
      <c r="K24" s="2">
        <f>VLOOKUP(A24,'[1]Val x TCA'!$C$3:$M$280,10,FALSE)</f>
        <v>42604825</v>
      </c>
      <c r="L24" s="2">
        <f>VLOOKUP(A24,'[1]Val x TCA'!$C$3:$M$280,11,FALSE)</f>
        <v>0</v>
      </c>
    </row>
    <row r="25" spans="1:12" ht="12.75" customHeight="1" x14ac:dyDescent="0.2">
      <c r="A25" s="1" t="s">
        <v>37</v>
      </c>
      <c r="B25" s="1" t="s">
        <v>23</v>
      </c>
      <c r="C25" s="2">
        <f>VLOOKUP(A25,'[1]Val x TCA'!$C$3:$M$280,2,FALSE)</f>
        <v>21748742</v>
      </c>
      <c r="D25" s="2">
        <f>VLOOKUP(A25,'[1]Val x TCA'!$C$3:$M$280,3,FALSE)</f>
        <v>0</v>
      </c>
      <c r="E25" s="2">
        <f>VLOOKUP(A25,'[1]Val x TCA'!$C$3:$M$280,4,FALSE)</f>
        <v>0</v>
      </c>
      <c r="F25" s="2">
        <f>VLOOKUP(A25,'[1]Val x TCA'!$C$3:$M$280,5,FALSE)</f>
        <v>0</v>
      </c>
      <c r="G25" s="2">
        <f>VLOOKUP(A25,'[1]Val x TCA'!$C$3:$M$280,6,FALSE)</f>
        <v>35294</v>
      </c>
      <c r="H25" s="2">
        <f>VLOOKUP(A25,'[1]Val x TCA'!$C$3:$M$280,7,FALSE)</f>
        <v>0</v>
      </c>
      <c r="I25" s="2">
        <f>VLOOKUP(A25,'[1]Val x TCA'!$C$3:$M$280,8,FALSE)</f>
        <v>0</v>
      </c>
      <c r="J25" s="2">
        <f>VLOOKUP(A25,'[1]Val x TCA'!$C$3:$M$280,9,FALSE)</f>
        <v>21784036</v>
      </c>
      <c r="K25" s="2">
        <f>VLOOKUP(A25,'[1]Val x TCA'!$C$3:$M$280,10,FALSE)</f>
        <v>0</v>
      </c>
      <c r="L25" s="2">
        <f>VLOOKUP(A25,'[1]Val x TCA'!$C$3:$M$280,11,FALSE)</f>
        <v>0</v>
      </c>
    </row>
    <row r="26" spans="1:12" ht="12.75" customHeight="1" x14ac:dyDescent="0.2">
      <c r="A26" s="1" t="s">
        <v>38</v>
      </c>
      <c r="B26" s="1" t="s">
        <v>23</v>
      </c>
      <c r="C26" s="2">
        <f>VLOOKUP(A26,'[1]Val x TCA'!$C$3:$M$280,2,FALSE)</f>
        <v>74139777</v>
      </c>
      <c r="D26" s="2">
        <f>VLOOKUP(A26,'[1]Val x TCA'!$C$3:$M$280,3,FALSE)</f>
        <v>0</v>
      </c>
      <c r="E26" s="2">
        <f>VLOOKUP(A26,'[1]Val x TCA'!$C$3:$M$280,4,FALSE)</f>
        <v>107000</v>
      </c>
      <c r="F26" s="2">
        <f>VLOOKUP(A26,'[1]Val x TCA'!$C$3:$M$280,5,FALSE)</f>
        <v>17183092</v>
      </c>
      <c r="G26" s="2">
        <f>VLOOKUP(A26,'[1]Val x TCA'!$C$3:$M$280,6,FALSE)</f>
        <v>213811</v>
      </c>
      <c r="H26" s="2">
        <f>VLOOKUP(A26,'[1]Val x TCA'!$C$3:$M$280,7,FALSE)</f>
        <v>0</v>
      </c>
      <c r="I26" s="2">
        <f>VLOOKUP(A26,'[1]Val x TCA'!$C$3:$M$280,8,FALSE)</f>
        <v>0</v>
      </c>
      <c r="J26" s="2">
        <f>VLOOKUP(A26,'[1]Val x TCA'!$C$3:$M$280,9,FALSE)</f>
        <v>91643680</v>
      </c>
      <c r="K26" s="2">
        <f>VLOOKUP(A26,'[1]Val x TCA'!$C$3:$M$280,10,FALSE)</f>
        <v>6682900</v>
      </c>
      <c r="L26" s="2">
        <f>VLOOKUP(A26,'[1]Val x TCA'!$C$3:$M$280,11,FALSE)</f>
        <v>0</v>
      </c>
    </row>
    <row r="27" spans="1:12" ht="12.75" customHeight="1" x14ac:dyDescent="0.2">
      <c r="A27" s="1" t="s">
        <v>39</v>
      </c>
      <c r="B27" s="1" t="s">
        <v>23</v>
      </c>
      <c r="C27" s="2">
        <f>VLOOKUP(A27,'[1]Val x TCA'!$C$3:$M$280,2,FALSE)</f>
        <v>4766078</v>
      </c>
      <c r="D27" s="2">
        <f>VLOOKUP(A27,'[1]Val x TCA'!$C$3:$M$280,3,FALSE)</f>
        <v>0</v>
      </c>
      <c r="E27" s="2">
        <f>VLOOKUP(A27,'[1]Val x TCA'!$C$3:$M$280,4,FALSE)</f>
        <v>0</v>
      </c>
      <c r="F27" s="2">
        <f>VLOOKUP(A27,'[1]Val x TCA'!$C$3:$M$280,5,FALSE)</f>
        <v>7310</v>
      </c>
      <c r="G27" s="2">
        <f>VLOOKUP(A27,'[1]Val x TCA'!$C$3:$M$280,6,FALSE)</f>
        <v>51067</v>
      </c>
      <c r="H27" s="2">
        <f>VLOOKUP(A27,'[1]Val x TCA'!$C$3:$M$280,7,FALSE)</f>
        <v>0</v>
      </c>
      <c r="I27" s="2">
        <f>VLOOKUP(A27,'[1]Val x TCA'!$C$3:$M$280,8,FALSE)</f>
        <v>0</v>
      </c>
      <c r="J27" s="2">
        <f>VLOOKUP(A27,'[1]Val x TCA'!$C$3:$M$280,9,FALSE)</f>
        <v>4824455</v>
      </c>
      <c r="K27" s="2">
        <f>VLOOKUP(A27,'[1]Val x TCA'!$C$3:$M$280,10,FALSE)</f>
        <v>0</v>
      </c>
      <c r="L27" s="2">
        <f>VLOOKUP(A27,'[1]Val x TCA'!$C$3:$M$280,11,FALSE)</f>
        <v>0</v>
      </c>
    </row>
    <row r="28" spans="1:12" ht="12.75" customHeight="1" x14ac:dyDescent="0.2">
      <c r="A28" s="1" t="s">
        <v>40</v>
      </c>
      <c r="B28" s="1" t="s">
        <v>23</v>
      </c>
      <c r="C28" s="2">
        <f>VLOOKUP(A28,'[1]Val x TCA'!$C$3:$M$280,2,FALSE)</f>
        <v>3821277</v>
      </c>
      <c r="D28" s="2">
        <f>VLOOKUP(A28,'[1]Val x TCA'!$C$3:$M$280,3,FALSE)</f>
        <v>0</v>
      </c>
      <c r="E28" s="2">
        <f>VLOOKUP(A28,'[1]Val x TCA'!$C$3:$M$280,4,FALSE)</f>
        <v>0</v>
      </c>
      <c r="F28" s="2">
        <f>VLOOKUP(A28,'[1]Val x TCA'!$C$3:$M$280,5,FALSE)</f>
        <v>0</v>
      </c>
      <c r="G28" s="2">
        <f>VLOOKUP(A28,'[1]Val x TCA'!$C$3:$M$280,6,FALSE)</f>
        <v>188527</v>
      </c>
      <c r="H28" s="2">
        <f>VLOOKUP(A28,'[1]Val x TCA'!$C$3:$M$280,7,FALSE)</f>
        <v>109632</v>
      </c>
      <c r="I28" s="2">
        <f>VLOOKUP(A28,'[1]Val x TCA'!$C$3:$M$280,8,FALSE)</f>
        <v>0</v>
      </c>
      <c r="J28" s="2">
        <f>VLOOKUP(A28,'[1]Val x TCA'!$C$3:$M$280,9,FALSE)</f>
        <v>4119436</v>
      </c>
      <c r="K28" s="2">
        <f>VLOOKUP(A28,'[1]Val x TCA'!$C$3:$M$280,10,FALSE)</f>
        <v>0</v>
      </c>
      <c r="L28" s="2">
        <f>VLOOKUP(A28,'[1]Val x TCA'!$C$3:$M$280,11,FALSE)</f>
        <v>0</v>
      </c>
    </row>
    <row r="29" spans="1:12" ht="12.75" customHeight="1" x14ac:dyDescent="0.2">
      <c r="A29" s="1" t="s">
        <v>41</v>
      </c>
      <c r="B29" s="1" t="s">
        <v>23</v>
      </c>
      <c r="C29" s="2">
        <f>VLOOKUP(A29,'[1]Val x TCA'!$C$3:$M$280,2,FALSE)</f>
        <v>21421555</v>
      </c>
      <c r="D29" s="2">
        <f>VLOOKUP(A29,'[1]Val x TCA'!$C$3:$M$280,3,FALSE)</f>
        <v>0</v>
      </c>
      <c r="E29" s="2">
        <f>VLOOKUP(A29,'[1]Val x TCA'!$C$3:$M$280,4,FALSE)</f>
        <v>0</v>
      </c>
      <c r="F29" s="2">
        <f>VLOOKUP(A29,'[1]Val x TCA'!$C$3:$M$280,5,FALSE)</f>
        <v>0</v>
      </c>
      <c r="G29" s="2">
        <f>VLOOKUP(A29,'[1]Val x TCA'!$C$3:$M$280,6,FALSE)</f>
        <v>117947</v>
      </c>
      <c r="H29" s="2">
        <f>VLOOKUP(A29,'[1]Val x TCA'!$C$3:$M$280,7,FALSE)</f>
        <v>0</v>
      </c>
      <c r="I29" s="2">
        <f>VLOOKUP(A29,'[1]Val x TCA'!$C$3:$M$280,8,FALSE)</f>
        <v>0</v>
      </c>
      <c r="J29" s="2">
        <f>VLOOKUP(A29,'[1]Val x TCA'!$C$3:$M$280,9,FALSE)</f>
        <v>21539502</v>
      </c>
      <c r="K29" s="2">
        <f>VLOOKUP(A29,'[1]Val x TCA'!$C$3:$M$280,10,FALSE)</f>
        <v>614977</v>
      </c>
      <c r="L29" s="2">
        <f>VLOOKUP(A29,'[1]Val x TCA'!$C$3:$M$280,11,FALSE)</f>
        <v>0</v>
      </c>
    </row>
    <row r="30" spans="1:12" ht="12.75" customHeight="1" x14ac:dyDescent="0.2">
      <c r="A30" s="1" t="s">
        <v>42</v>
      </c>
      <c r="B30" s="1" t="s">
        <v>23</v>
      </c>
      <c r="C30" s="2">
        <f>VLOOKUP(A30,'[1]Val x TCA'!$C$3:$M$280,2,FALSE)</f>
        <v>21391615</v>
      </c>
      <c r="D30" s="2">
        <f>VLOOKUP(A30,'[1]Val x TCA'!$C$3:$M$280,3,FALSE)</f>
        <v>0</v>
      </c>
      <c r="E30" s="2">
        <f>VLOOKUP(A30,'[1]Val x TCA'!$C$3:$M$280,4,FALSE)</f>
        <v>0</v>
      </c>
      <c r="F30" s="2">
        <f>VLOOKUP(A30,'[1]Val x TCA'!$C$3:$M$280,5,FALSE)</f>
        <v>0</v>
      </c>
      <c r="G30" s="2">
        <f>VLOOKUP(A30,'[1]Val x TCA'!$C$3:$M$280,6,FALSE)</f>
        <v>192466</v>
      </c>
      <c r="H30" s="2">
        <f>VLOOKUP(A30,'[1]Val x TCA'!$C$3:$M$280,7,FALSE)</f>
        <v>0</v>
      </c>
      <c r="I30" s="2">
        <f>VLOOKUP(A30,'[1]Val x TCA'!$C$3:$M$280,8,FALSE)</f>
        <v>0</v>
      </c>
      <c r="J30" s="2">
        <f>VLOOKUP(A30,'[1]Val x TCA'!$C$3:$M$280,9,FALSE)</f>
        <v>21584081</v>
      </c>
      <c r="K30" s="2">
        <f>VLOOKUP(A30,'[1]Val x TCA'!$C$3:$M$280,10,FALSE)</f>
        <v>4875000</v>
      </c>
      <c r="L30" s="2">
        <f>VLOOKUP(A30,'[1]Val x TCA'!$C$3:$M$280,11,FALSE)</f>
        <v>0</v>
      </c>
    </row>
    <row r="31" spans="1:12" ht="12.75" customHeight="1" x14ac:dyDescent="0.2">
      <c r="A31" s="1" t="s">
        <v>43</v>
      </c>
      <c r="B31" s="1" t="s">
        <v>23</v>
      </c>
      <c r="C31" s="2">
        <f>VLOOKUP(A31,'[1]Val x TCA'!$C$3:$M$280,2,FALSE)</f>
        <v>986115</v>
      </c>
      <c r="D31" s="2">
        <f>VLOOKUP(A31,'[1]Val x TCA'!$C$3:$M$280,3,FALSE)</f>
        <v>0</v>
      </c>
      <c r="E31" s="2">
        <f>VLOOKUP(A31,'[1]Val x TCA'!$C$3:$M$280,4,FALSE)</f>
        <v>0</v>
      </c>
      <c r="F31" s="2">
        <f>VLOOKUP(A31,'[1]Val x TCA'!$C$3:$M$280,5,FALSE)</f>
        <v>0</v>
      </c>
      <c r="G31" s="2">
        <f>VLOOKUP(A31,'[1]Val x TCA'!$C$3:$M$280,6,FALSE)</f>
        <v>1210</v>
      </c>
      <c r="H31" s="2">
        <f>VLOOKUP(A31,'[1]Val x TCA'!$C$3:$M$280,7,FALSE)</f>
        <v>0</v>
      </c>
      <c r="I31" s="2">
        <f>VLOOKUP(A31,'[1]Val x TCA'!$C$3:$M$280,8,FALSE)</f>
        <v>0</v>
      </c>
      <c r="J31" s="2">
        <f>VLOOKUP(A31,'[1]Val x TCA'!$C$3:$M$280,9,FALSE)</f>
        <v>987325</v>
      </c>
      <c r="K31" s="2">
        <f>VLOOKUP(A31,'[1]Val x TCA'!$C$3:$M$280,10,FALSE)</f>
        <v>0</v>
      </c>
      <c r="L31" s="2">
        <f>VLOOKUP(A31,'[1]Val x TCA'!$C$3:$M$280,11,FALSE)</f>
        <v>0</v>
      </c>
    </row>
    <row r="32" spans="1:12" ht="12.75" customHeight="1" x14ac:dyDescent="0.2">
      <c r="A32" s="1" t="s">
        <v>44</v>
      </c>
      <c r="B32" s="1" t="s">
        <v>23</v>
      </c>
      <c r="C32" s="2">
        <f>VLOOKUP(A32,'[1]Val x TCA'!$C$3:$M$280,2,FALSE)</f>
        <v>1369076</v>
      </c>
      <c r="D32" s="2">
        <f>VLOOKUP(A32,'[1]Val x TCA'!$C$3:$M$280,3,FALSE)</f>
        <v>0</v>
      </c>
      <c r="E32" s="2">
        <f>VLOOKUP(A32,'[1]Val x TCA'!$C$3:$M$280,4,FALSE)</f>
        <v>0</v>
      </c>
      <c r="F32" s="2">
        <f>VLOOKUP(A32,'[1]Val x TCA'!$C$3:$M$280,5,FALSE)</f>
        <v>0</v>
      </c>
      <c r="G32" s="2">
        <f>VLOOKUP(A32,'[1]Val x TCA'!$C$3:$M$280,6,FALSE)</f>
        <v>124101</v>
      </c>
      <c r="H32" s="2">
        <f>VLOOKUP(A32,'[1]Val x TCA'!$C$3:$M$280,7,FALSE)</f>
        <v>0</v>
      </c>
      <c r="I32" s="2">
        <f>VLOOKUP(A32,'[1]Val x TCA'!$C$3:$M$280,8,FALSE)</f>
        <v>0</v>
      </c>
      <c r="J32" s="2">
        <f>VLOOKUP(A32,'[1]Val x TCA'!$C$3:$M$280,9,FALSE)</f>
        <v>1493177</v>
      </c>
      <c r="K32" s="2">
        <f>VLOOKUP(A32,'[1]Val x TCA'!$C$3:$M$280,10,FALSE)</f>
        <v>0</v>
      </c>
      <c r="L32" s="2">
        <f>VLOOKUP(A32,'[1]Val x TCA'!$C$3:$M$280,11,FALSE)</f>
        <v>0</v>
      </c>
    </row>
    <row r="33" spans="1:12" ht="12.75" customHeight="1" x14ac:dyDescent="0.2">
      <c r="A33" s="1" t="s">
        <v>45</v>
      </c>
      <c r="B33" s="1" t="s">
        <v>23</v>
      </c>
      <c r="C33" s="2">
        <f>VLOOKUP(A33,'[1]Val x TCA'!$C$3:$M$280,2,FALSE)</f>
        <v>8504126</v>
      </c>
      <c r="D33" s="2">
        <f>VLOOKUP(A33,'[1]Val x TCA'!$C$3:$M$280,3,FALSE)</f>
        <v>0</v>
      </c>
      <c r="E33" s="2">
        <f>VLOOKUP(A33,'[1]Val x TCA'!$C$3:$M$280,4,FALSE)</f>
        <v>0</v>
      </c>
      <c r="F33" s="2">
        <f>VLOOKUP(A33,'[1]Val x TCA'!$C$3:$M$280,5,FALSE)</f>
        <v>1305</v>
      </c>
      <c r="G33" s="2">
        <f>VLOOKUP(A33,'[1]Val x TCA'!$C$3:$M$280,6,FALSE)</f>
        <v>111285</v>
      </c>
      <c r="H33" s="2">
        <f>VLOOKUP(A33,'[1]Val x TCA'!$C$3:$M$280,7,FALSE)</f>
        <v>0</v>
      </c>
      <c r="I33" s="2">
        <f>VLOOKUP(A33,'[1]Val x TCA'!$C$3:$M$280,8,FALSE)</f>
        <v>0</v>
      </c>
      <c r="J33" s="2">
        <f>VLOOKUP(A33,'[1]Val x TCA'!$C$3:$M$280,9,FALSE)</f>
        <v>8616716</v>
      </c>
      <c r="K33" s="2">
        <f>VLOOKUP(A33,'[1]Val x TCA'!$C$3:$M$280,10,FALSE)</f>
        <v>948933</v>
      </c>
      <c r="L33" s="2">
        <f>VLOOKUP(A33,'[1]Val x TCA'!$C$3:$M$280,11,FALSE)</f>
        <v>0</v>
      </c>
    </row>
    <row r="34" spans="1:12" ht="12.75" customHeight="1" x14ac:dyDescent="0.2">
      <c r="A34" s="1" t="s">
        <v>46</v>
      </c>
      <c r="B34" s="1" t="s">
        <v>23</v>
      </c>
      <c r="C34" s="2">
        <f>VLOOKUP(A34,'[1]Val x TCA'!$C$3:$M$280,2,FALSE)</f>
        <v>22808543</v>
      </c>
      <c r="D34" s="2">
        <f>VLOOKUP(A34,'[1]Val x TCA'!$C$3:$M$280,3,FALSE)</f>
        <v>1070199</v>
      </c>
      <c r="E34" s="2">
        <f>VLOOKUP(A34,'[1]Val x TCA'!$C$3:$M$280,4,FALSE)</f>
        <v>0</v>
      </c>
      <c r="F34" s="2">
        <f>VLOOKUP(A34,'[1]Val x TCA'!$C$3:$M$280,5,FALSE)</f>
        <v>0</v>
      </c>
      <c r="G34" s="2">
        <f>VLOOKUP(A34,'[1]Val x TCA'!$C$3:$M$280,6,FALSE)</f>
        <v>471605</v>
      </c>
      <c r="H34" s="2">
        <f>VLOOKUP(A34,'[1]Val x TCA'!$C$3:$M$280,7,FALSE)</f>
        <v>0</v>
      </c>
      <c r="I34" s="2">
        <f>VLOOKUP(A34,'[1]Val x TCA'!$C$3:$M$280,8,FALSE)</f>
        <v>0</v>
      </c>
      <c r="J34" s="2">
        <f>VLOOKUP(A34,'[1]Val x TCA'!$C$3:$M$280,9,FALSE)</f>
        <v>24350347</v>
      </c>
      <c r="K34" s="2">
        <f>VLOOKUP(A34,'[1]Val x TCA'!$C$3:$M$280,10,FALSE)</f>
        <v>0</v>
      </c>
      <c r="L34" s="2">
        <f>VLOOKUP(A34,'[1]Val x TCA'!$C$3:$M$280,11,FALSE)</f>
        <v>0</v>
      </c>
    </row>
    <row r="35" spans="1:12" ht="12.75" customHeight="1" x14ac:dyDescent="0.2">
      <c r="A35" s="1" t="s">
        <v>47</v>
      </c>
      <c r="B35" s="1" t="s">
        <v>23</v>
      </c>
      <c r="C35" s="2">
        <f>VLOOKUP(A35,'[1]Val x TCA'!$C$3:$M$280,2,FALSE)</f>
        <v>102731554</v>
      </c>
      <c r="D35" s="2">
        <f>VLOOKUP(A35,'[1]Val x TCA'!$C$3:$M$280,3,FALSE)</f>
        <v>0</v>
      </c>
      <c r="E35" s="2">
        <f>VLOOKUP(A35,'[1]Val x TCA'!$C$3:$M$280,4,FALSE)</f>
        <v>146461</v>
      </c>
      <c r="F35" s="2">
        <f>VLOOKUP(A35,'[1]Val x TCA'!$C$3:$M$280,5,FALSE)</f>
        <v>3527</v>
      </c>
      <c r="G35" s="2">
        <f>VLOOKUP(A35,'[1]Val x TCA'!$C$3:$M$280,6,FALSE)</f>
        <v>152021</v>
      </c>
      <c r="H35" s="2">
        <f>VLOOKUP(A35,'[1]Val x TCA'!$C$3:$M$280,7,FALSE)</f>
        <v>0</v>
      </c>
      <c r="I35" s="2">
        <f>VLOOKUP(A35,'[1]Val x TCA'!$C$3:$M$280,8,FALSE)</f>
        <v>0</v>
      </c>
      <c r="J35" s="2">
        <f>VLOOKUP(A35,'[1]Val x TCA'!$C$3:$M$280,9,FALSE)</f>
        <v>103033563</v>
      </c>
      <c r="K35" s="2">
        <f>VLOOKUP(A35,'[1]Val x TCA'!$C$3:$M$280,10,FALSE)</f>
        <v>0</v>
      </c>
      <c r="L35" s="2">
        <f>VLOOKUP(A35,'[1]Val x TCA'!$C$3:$M$280,11,FALSE)</f>
        <v>0</v>
      </c>
    </row>
    <row r="36" spans="1:12" ht="12.75" customHeight="1" x14ac:dyDescent="0.2">
      <c r="A36" s="1" t="s">
        <v>48</v>
      </c>
      <c r="B36" s="1" t="s">
        <v>23</v>
      </c>
      <c r="C36" s="2">
        <f>VLOOKUP(A36,'[1]Val x TCA'!$C$3:$M$280,2,FALSE)</f>
        <v>0</v>
      </c>
      <c r="D36" s="2">
        <f>VLOOKUP(A36,'[1]Val x TCA'!$C$3:$M$280,3,FALSE)</f>
        <v>0</v>
      </c>
      <c r="E36" s="2">
        <f>VLOOKUP(A36,'[1]Val x TCA'!$C$3:$M$280,4,FALSE)</f>
        <v>0</v>
      </c>
      <c r="F36" s="2">
        <f>VLOOKUP(A36,'[1]Val x TCA'!$C$3:$M$280,5,FALSE)</f>
        <v>0</v>
      </c>
      <c r="G36" s="2">
        <f>VLOOKUP(A36,'[1]Val x TCA'!$C$3:$M$280,6,FALSE)</f>
        <v>12096</v>
      </c>
      <c r="H36" s="2">
        <f>VLOOKUP(A36,'[1]Val x TCA'!$C$3:$M$280,7,FALSE)</f>
        <v>0</v>
      </c>
      <c r="I36" s="2">
        <f>VLOOKUP(A36,'[1]Val x TCA'!$C$3:$M$280,8,FALSE)</f>
        <v>0</v>
      </c>
      <c r="J36" s="2">
        <f>VLOOKUP(A36,'[1]Val x TCA'!$C$3:$M$280,9,FALSE)</f>
        <v>12096</v>
      </c>
      <c r="K36" s="2">
        <f>VLOOKUP(A36,'[1]Val x TCA'!$C$3:$M$280,10,FALSE)</f>
        <v>0</v>
      </c>
      <c r="L36" s="2">
        <f>VLOOKUP(A36,'[1]Val x TCA'!$C$3:$M$280,11,FALSE)</f>
        <v>0</v>
      </c>
    </row>
    <row r="37" spans="1:12" ht="12.75" customHeight="1" x14ac:dyDescent="0.2">
      <c r="A37" s="1" t="s">
        <v>49</v>
      </c>
      <c r="B37" s="1" t="s">
        <v>50</v>
      </c>
      <c r="C37" s="2">
        <f>VLOOKUP(A37,'[1]Val x TCA'!$C$3:$M$280,2,FALSE)</f>
        <v>343396902</v>
      </c>
      <c r="D37" s="2">
        <f>VLOOKUP(A37,'[1]Val x TCA'!$C$3:$M$280,3,FALSE)</f>
        <v>2237235</v>
      </c>
      <c r="E37" s="2">
        <f>VLOOKUP(A37,'[1]Val x TCA'!$C$3:$M$280,4,FALSE)</f>
        <v>3551221</v>
      </c>
      <c r="F37" s="2">
        <f>VLOOKUP(A37,'[1]Val x TCA'!$C$3:$M$280,5,FALSE)</f>
        <v>1203529</v>
      </c>
      <c r="G37" s="2">
        <f>VLOOKUP(A37,'[1]Val x TCA'!$C$3:$M$280,6,FALSE)</f>
        <v>3190521</v>
      </c>
      <c r="H37" s="2">
        <f>VLOOKUP(A37,'[1]Val x TCA'!$C$3:$M$280,7,FALSE)</f>
        <v>0</v>
      </c>
      <c r="I37" s="2">
        <f>VLOOKUP(A37,'[1]Val x TCA'!$C$3:$M$280,8,FALSE)</f>
        <v>0</v>
      </c>
      <c r="J37" s="2">
        <f>VLOOKUP(A37,'[1]Val x TCA'!$C$3:$M$280,9,FALSE)</f>
        <v>353579408</v>
      </c>
      <c r="K37" s="2">
        <f>VLOOKUP(A37,'[1]Val x TCA'!$C$3:$M$280,10,FALSE)</f>
        <v>5130923</v>
      </c>
      <c r="L37" s="2">
        <f>VLOOKUP(A37,'[1]Val x TCA'!$C$3:$M$280,11,FALSE)</f>
        <v>0</v>
      </c>
    </row>
    <row r="38" spans="1:12" ht="12.75" customHeight="1" x14ac:dyDescent="0.2">
      <c r="A38" s="1" t="s">
        <v>51</v>
      </c>
      <c r="B38" s="1" t="s">
        <v>50</v>
      </c>
      <c r="C38" s="2">
        <f>VLOOKUP(A38,'[1]Val x TCA'!$C$3:$M$280,2,FALSE)</f>
        <v>25245376</v>
      </c>
      <c r="D38" s="2">
        <f>VLOOKUP(A38,'[1]Val x TCA'!$C$3:$M$280,3,FALSE)</f>
        <v>0</v>
      </c>
      <c r="E38" s="2">
        <f>VLOOKUP(A38,'[1]Val x TCA'!$C$3:$M$280,4,FALSE)</f>
        <v>108096</v>
      </c>
      <c r="F38" s="2">
        <f>VLOOKUP(A38,'[1]Val x TCA'!$C$3:$M$280,5,FALSE)</f>
        <v>2717</v>
      </c>
      <c r="G38" s="2">
        <f>VLOOKUP(A38,'[1]Val x TCA'!$C$3:$M$280,6,FALSE)</f>
        <v>84858</v>
      </c>
      <c r="H38" s="2">
        <f>VLOOKUP(A38,'[1]Val x TCA'!$C$3:$M$280,7,FALSE)</f>
        <v>0</v>
      </c>
      <c r="I38" s="2">
        <f>VLOOKUP(A38,'[1]Val x TCA'!$C$3:$M$280,8,FALSE)</f>
        <v>0</v>
      </c>
      <c r="J38" s="2">
        <f>VLOOKUP(A38,'[1]Val x TCA'!$C$3:$M$280,9,FALSE)</f>
        <v>25441047</v>
      </c>
      <c r="K38" s="2">
        <f>VLOOKUP(A38,'[1]Val x TCA'!$C$3:$M$280,10,FALSE)</f>
        <v>21967</v>
      </c>
      <c r="L38" s="2">
        <f>VLOOKUP(A38,'[1]Val x TCA'!$C$3:$M$280,11,FALSE)</f>
        <v>0</v>
      </c>
    </row>
    <row r="39" spans="1:12" ht="12.75" customHeight="1" x14ac:dyDescent="0.2">
      <c r="A39" s="1" t="s">
        <v>52</v>
      </c>
      <c r="B39" s="1" t="s">
        <v>50</v>
      </c>
      <c r="C39" s="2">
        <f>VLOOKUP(A39,'[1]Val x TCA'!$C$3:$M$280,2,FALSE)</f>
        <v>4455032</v>
      </c>
      <c r="D39" s="2">
        <f>VLOOKUP(A39,'[1]Val x TCA'!$C$3:$M$280,3,FALSE)</f>
        <v>0</v>
      </c>
      <c r="E39" s="2">
        <f>VLOOKUP(A39,'[1]Val x TCA'!$C$3:$M$280,4,FALSE)</f>
        <v>146392</v>
      </c>
      <c r="F39" s="2">
        <f>VLOOKUP(A39,'[1]Val x TCA'!$C$3:$M$280,5,FALSE)</f>
        <v>0</v>
      </c>
      <c r="G39" s="2">
        <f>VLOOKUP(A39,'[1]Val x TCA'!$C$3:$M$280,6,FALSE)</f>
        <v>80723</v>
      </c>
      <c r="H39" s="2">
        <f>VLOOKUP(A39,'[1]Val x TCA'!$C$3:$M$280,7,FALSE)</f>
        <v>0</v>
      </c>
      <c r="I39" s="2">
        <f>VLOOKUP(A39,'[1]Val x TCA'!$C$3:$M$280,8,FALSE)</f>
        <v>0</v>
      </c>
      <c r="J39" s="2">
        <f>VLOOKUP(A39,'[1]Val x TCA'!$C$3:$M$280,9,FALSE)</f>
        <v>4682147</v>
      </c>
      <c r="K39" s="2">
        <f>VLOOKUP(A39,'[1]Val x TCA'!$C$3:$M$280,10,FALSE)</f>
        <v>398812</v>
      </c>
      <c r="L39" s="2">
        <f>VLOOKUP(A39,'[1]Val x TCA'!$C$3:$M$280,11,FALSE)</f>
        <v>0</v>
      </c>
    </row>
    <row r="40" spans="1:12" ht="12.75" customHeight="1" x14ac:dyDescent="0.2">
      <c r="A40" s="1" t="s">
        <v>53</v>
      </c>
      <c r="B40" s="1" t="s">
        <v>50</v>
      </c>
      <c r="C40" s="2">
        <f>VLOOKUP(A40,'[1]Val x TCA'!$C$3:$M$280,2,FALSE)</f>
        <v>946424</v>
      </c>
      <c r="D40" s="2">
        <f>VLOOKUP(A40,'[1]Val x TCA'!$C$3:$M$280,3,FALSE)</f>
        <v>0</v>
      </c>
      <c r="E40" s="2">
        <f>VLOOKUP(A40,'[1]Val x TCA'!$C$3:$M$280,4,FALSE)</f>
        <v>0</v>
      </c>
      <c r="F40" s="2">
        <f>VLOOKUP(A40,'[1]Val x TCA'!$C$3:$M$280,5,FALSE)</f>
        <v>0</v>
      </c>
      <c r="G40" s="2">
        <f>VLOOKUP(A40,'[1]Val x TCA'!$C$3:$M$280,6,FALSE)</f>
        <v>0</v>
      </c>
      <c r="H40" s="2">
        <f>VLOOKUP(A40,'[1]Val x TCA'!$C$3:$M$280,7,FALSE)</f>
        <v>0</v>
      </c>
      <c r="I40" s="2">
        <f>VLOOKUP(A40,'[1]Val x TCA'!$C$3:$M$280,8,FALSE)</f>
        <v>0</v>
      </c>
      <c r="J40" s="2">
        <f>VLOOKUP(A40,'[1]Val x TCA'!$C$3:$M$280,9,FALSE)</f>
        <v>946424</v>
      </c>
      <c r="K40" s="2">
        <f>VLOOKUP(A40,'[1]Val x TCA'!$C$3:$M$280,10,FALSE)</f>
        <v>0</v>
      </c>
      <c r="L40" s="2">
        <f>VLOOKUP(A40,'[1]Val x TCA'!$C$3:$M$280,11,FALSE)</f>
        <v>0</v>
      </c>
    </row>
    <row r="41" spans="1:12" ht="12.75" customHeight="1" x14ac:dyDescent="0.2">
      <c r="A41" s="1" t="s">
        <v>54</v>
      </c>
      <c r="B41" s="1" t="s">
        <v>50</v>
      </c>
      <c r="C41" s="2">
        <f>VLOOKUP(A41,'[1]Val x TCA'!$C$3:$M$280,2,FALSE)</f>
        <v>2046427</v>
      </c>
      <c r="D41" s="2">
        <f>VLOOKUP(A41,'[1]Val x TCA'!$C$3:$M$280,3,FALSE)</f>
        <v>0</v>
      </c>
      <c r="E41" s="2">
        <f>VLOOKUP(A41,'[1]Val x TCA'!$C$3:$M$280,4,FALSE)</f>
        <v>0</v>
      </c>
      <c r="F41" s="2">
        <f>VLOOKUP(A41,'[1]Val x TCA'!$C$3:$M$280,5,FALSE)</f>
        <v>0</v>
      </c>
      <c r="G41" s="2">
        <f>VLOOKUP(A41,'[1]Val x TCA'!$C$3:$M$280,6,FALSE)</f>
        <v>13357</v>
      </c>
      <c r="H41" s="2">
        <f>VLOOKUP(A41,'[1]Val x TCA'!$C$3:$M$280,7,FALSE)</f>
        <v>0</v>
      </c>
      <c r="I41" s="2">
        <f>VLOOKUP(A41,'[1]Val x TCA'!$C$3:$M$280,8,FALSE)</f>
        <v>0</v>
      </c>
      <c r="J41" s="2">
        <f>VLOOKUP(A41,'[1]Val x TCA'!$C$3:$M$280,9,FALSE)</f>
        <v>2059784</v>
      </c>
      <c r="K41" s="2">
        <f>VLOOKUP(A41,'[1]Val x TCA'!$C$3:$M$280,10,FALSE)</f>
        <v>296149</v>
      </c>
      <c r="L41" s="2">
        <f>VLOOKUP(A41,'[1]Val x TCA'!$C$3:$M$280,11,FALSE)</f>
        <v>0</v>
      </c>
    </row>
    <row r="42" spans="1:12" ht="12.75" customHeight="1" x14ac:dyDescent="0.2">
      <c r="A42" s="1" t="s">
        <v>55</v>
      </c>
      <c r="B42" s="1" t="s">
        <v>50</v>
      </c>
      <c r="C42" s="2">
        <f>VLOOKUP(A42,'[1]Val x TCA'!$C$3:$M$280,2,FALSE)</f>
        <v>268515</v>
      </c>
      <c r="D42" s="2">
        <f>VLOOKUP(A42,'[1]Val x TCA'!$C$3:$M$280,3,FALSE)</f>
        <v>0</v>
      </c>
      <c r="E42" s="2">
        <f>VLOOKUP(A42,'[1]Val x TCA'!$C$3:$M$280,4,FALSE)</f>
        <v>0</v>
      </c>
      <c r="F42" s="2">
        <f>VLOOKUP(A42,'[1]Val x TCA'!$C$3:$M$280,5,FALSE)</f>
        <v>0</v>
      </c>
      <c r="G42" s="2">
        <f>VLOOKUP(A42,'[1]Val x TCA'!$C$3:$M$280,6,FALSE)</f>
        <v>0</v>
      </c>
      <c r="H42" s="2">
        <f>VLOOKUP(A42,'[1]Val x TCA'!$C$3:$M$280,7,FALSE)</f>
        <v>0</v>
      </c>
      <c r="I42" s="2">
        <f>VLOOKUP(A42,'[1]Val x TCA'!$C$3:$M$280,8,FALSE)</f>
        <v>0</v>
      </c>
      <c r="J42" s="2">
        <f>VLOOKUP(A42,'[1]Val x TCA'!$C$3:$M$280,9,FALSE)</f>
        <v>268515</v>
      </c>
      <c r="K42" s="2">
        <f>VLOOKUP(A42,'[1]Val x TCA'!$C$3:$M$280,10,FALSE)</f>
        <v>0</v>
      </c>
      <c r="L42" s="2">
        <f>VLOOKUP(A42,'[1]Val x TCA'!$C$3:$M$280,11,FALSE)</f>
        <v>0</v>
      </c>
    </row>
    <row r="43" spans="1:12" ht="12.75" customHeight="1" x14ac:dyDescent="0.2">
      <c r="A43" s="1" t="s">
        <v>56</v>
      </c>
      <c r="B43" s="1" t="s">
        <v>50</v>
      </c>
      <c r="C43" s="2">
        <f>VLOOKUP(A43,'[1]Val x TCA'!$C$3:$M$280,2,FALSE)</f>
        <v>1037778</v>
      </c>
      <c r="D43" s="2">
        <f>VLOOKUP(A43,'[1]Val x TCA'!$C$3:$M$280,3,FALSE)</f>
        <v>0</v>
      </c>
      <c r="E43" s="2">
        <f>VLOOKUP(A43,'[1]Val x TCA'!$C$3:$M$280,4,FALSE)</f>
        <v>0</v>
      </c>
      <c r="F43" s="2">
        <f>VLOOKUP(A43,'[1]Val x TCA'!$C$3:$M$280,5,FALSE)</f>
        <v>0</v>
      </c>
      <c r="G43" s="2">
        <f>VLOOKUP(A43,'[1]Val x TCA'!$C$3:$M$280,6,FALSE)</f>
        <v>54818</v>
      </c>
      <c r="H43" s="2">
        <f>VLOOKUP(A43,'[1]Val x TCA'!$C$3:$M$280,7,FALSE)</f>
        <v>0</v>
      </c>
      <c r="I43" s="2">
        <f>VLOOKUP(A43,'[1]Val x TCA'!$C$3:$M$280,8,FALSE)</f>
        <v>0</v>
      </c>
      <c r="J43" s="2">
        <f>VLOOKUP(A43,'[1]Val x TCA'!$C$3:$M$280,9,FALSE)</f>
        <v>1092596</v>
      </c>
      <c r="K43" s="2">
        <f>VLOOKUP(A43,'[1]Val x TCA'!$C$3:$M$280,10,FALSE)</f>
        <v>0</v>
      </c>
      <c r="L43" s="2">
        <f>VLOOKUP(A43,'[1]Val x TCA'!$C$3:$M$280,11,FALSE)</f>
        <v>0</v>
      </c>
    </row>
    <row r="44" spans="1:12" ht="12.75" customHeight="1" x14ac:dyDescent="0.2">
      <c r="A44" s="1" t="s">
        <v>57</v>
      </c>
      <c r="B44" s="1" t="s">
        <v>50</v>
      </c>
      <c r="C44" s="2">
        <f>VLOOKUP(A44,'[1]Val x TCA'!$C$3:$M$280,2,FALSE)</f>
        <v>9590035</v>
      </c>
      <c r="D44" s="2">
        <f>VLOOKUP(A44,'[1]Val x TCA'!$C$3:$M$280,3,FALSE)</f>
        <v>0</v>
      </c>
      <c r="E44" s="2">
        <f>VLOOKUP(A44,'[1]Val x TCA'!$C$3:$M$280,4,FALSE)</f>
        <v>0</v>
      </c>
      <c r="F44" s="2">
        <f>VLOOKUP(A44,'[1]Val x TCA'!$C$3:$M$280,5,FALSE)</f>
        <v>0</v>
      </c>
      <c r="G44" s="2">
        <f>VLOOKUP(A44,'[1]Val x TCA'!$C$3:$M$280,6,FALSE)</f>
        <v>44120</v>
      </c>
      <c r="H44" s="2">
        <f>VLOOKUP(A44,'[1]Val x TCA'!$C$3:$M$280,7,FALSE)</f>
        <v>0</v>
      </c>
      <c r="I44" s="2">
        <f>VLOOKUP(A44,'[1]Val x TCA'!$C$3:$M$280,8,FALSE)</f>
        <v>0</v>
      </c>
      <c r="J44" s="2">
        <f>VLOOKUP(A44,'[1]Val x TCA'!$C$3:$M$280,9,FALSE)</f>
        <v>9634155</v>
      </c>
      <c r="K44" s="2">
        <f>VLOOKUP(A44,'[1]Val x TCA'!$C$3:$M$280,10,FALSE)</f>
        <v>3654497</v>
      </c>
      <c r="L44" s="2">
        <f>VLOOKUP(A44,'[1]Val x TCA'!$C$3:$M$280,11,FALSE)</f>
        <v>0</v>
      </c>
    </row>
    <row r="45" spans="1:12" ht="12.75" customHeight="1" x14ac:dyDescent="0.2">
      <c r="A45" s="1" t="s">
        <v>58</v>
      </c>
      <c r="B45" s="1" t="s">
        <v>50</v>
      </c>
      <c r="C45" s="2">
        <f>VLOOKUP(A45,'[1]Val x TCA'!$C$3:$M$280,2,FALSE)</f>
        <v>288084</v>
      </c>
      <c r="D45" s="2">
        <f>VLOOKUP(A45,'[1]Val x TCA'!$C$3:$M$280,3,FALSE)</f>
        <v>0</v>
      </c>
      <c r="E45" s="2">
        <f>VLOOKUP(A45,'[1]Val x TCA'!$C$3:$M$280,4,FALSE)</f>
        <v>0</v>
      </c>
      <c r="F45" s="2">
        <f>VLOOKUP(A45,'[1]Val x TCA'!$C$3:$M$280,5,FALSE)</f>
        <v>0</v>
      </c>
      <c r="G45" s="2">
        <f>VLOOKUP(A45,'[1]Val x TCA'!$C$3:$M$280,6,FALSE)</f>
        <v>0</v>
      </c>
      <c r="H45" s="2">
        <f>VLOOKUP(A45,'[1]Val x TCA'!$C$3:$M$280,7,FALSE)</f>
        <v>0</v>
      </c>
      <c r="I45" s="2">
        <f>VLOOKUP(A45,'[1]Val x TCA'!$C$3:$M$280,8,FALSE)</f>
        <v>0</v>
      </c>
      <c r="J45" s="2">
        <f>VLOOKUP(A45,'[1]Val x TCA'!$C$3:$M$280,9,FALSE)</f>
        <v>288084</v>
      </c>
      <c r="K45" s="2">
        <f>VLOOKUP(A45,'[1]Val x TCA'!$C$3:$M$280,10,FALSE)</f>
        <v>0</v>
      </c>
      <c r="L45" s="2">
        <f>VLOOKUP(A45,'[1]Val x TCA'!$C$3:$M$280,11,FALSE)</f>
        <v>0</v>
      </c>
    </row>
    <row r="46" spans="1:12" ht="12.75" customHeight="1" x14ac:dyDescent="0.2">
      <c r="A46" s="1" t="s">
        <v>59</v>
      </c>
      <c r="B46" s="1" t="s">
        <v>50</v>
      </c>
      <c r="C46" s="2">
        <f>VLOOKUP(A46,'[1]Val x TCA'!$C$3:$M$280,2,FALSE)</f>
        <v>4632845</v>
      </c>
      <c r="D46" s="2">
        <f>VLOOKUP(A46,'[1]Val x TCA'!$C$3:$M$280,3,FALSE)</f>
        <v>0</v>
      </c>
      <c r="E46" s="2">
        <f>VLOOKUP(A46,'[1]Val x TCA'!$C$3:$M$280,4,FALSE)</f>
        <v>0</v>
      </c>
      <c r="F46" s="2">
        <f>VLOOKUP(A46,'[1]Val x TCA'!$C$3:$M$280,5,FALSE)</f>
        <v>0</v>
      </c>
      <c r="G46" s="2">
        <f>VLOOKUP(A46,'[1]Val x TCA'!$C$3:$M$280,6,FALSE)</f>
        <v>36776</v>
      </c>
      <c r="H46" s="2">
        <f>VLOOKUP(A46,'[1]Val x TCA'!$C$3:$M$280,7,FALSE)</f>
        <v>0</v>
      </c>
      <c r="I46" s="2">
        <f>VLOOKUP(A46,'[1]Val x TCA'!$C$3:$M$280,8,FALSE)</f>
        <v>0</v>
      </c>
      <c r="J46" s="2">
        <f>VLOOKUP(A46,'[1]Val x TCA'!$C$3:$M$280,9,FALSE)</f>
        <v>4669621</v>
      </c>
      <c r="K46" s="2">
        <f>VLOOKUP(A46,'[1]Val x TCA'!$C$3:$M$280,10,FALSE)</f>
        <v>0</v>
      </c>
      <c r="L46" s="2">
        <f>VLOOKUP(A46,'[1]Val x TCA'!$C$3:$M$280,11,FALSE)</f>
        <v>0</v>
      </c>
    </row>
    <row r="47" spans="1:12" ht="12.75" customHeight="1" x14ac:dyDescent="0.2">
      <c r="A47" s="1" t="s">
        <v>60</v>
      </c>
      <c r="B47" s="1" t="s">
        <v>50</v>
      </c>
      <c r="C47" s="2">
        <f>VLOOKUP(A47,'[1]Val x TCA'!$C$3:$M$280,2,FALSE)</f>
        <v>20821117</v>
      </c>
      <c r="D47" s="2">
        <f>VLOOKUP(A47,'[1]Val x TCA'!$C$3:$M$280,3,FALSE)</f>
        <v>0</v>
      </c>
      <c r="E47" s="2">
        <f>VLOOKUP(A47,'[1]Val x TCA'!$C$3:$M$280,4,FALSE)</f>
        <v>84476</v>
      </c>
      <c r="F47" s="2">
        <f>VLOOKUP(A47,'[1]Val x TCA'!$C$3:$M$280,5,FALSE)</f>
        <v>0</v>
      </c>
      <c r="G47" s="2">
        <f>VLOOKUP(A47,'[1]Val x TCA'!$C$3:$M$280,6,FALSE)</f>
        <v>153987</v>
      </c>
      <c r="H47" s="2">
        <f>VLOOKUP(A47,'[1]Val x TCA'!$C$3:$M$280,7,FALSE)</f>
        <v>0</v>
      </c>
      <c r="I47" s="2">
        <f>VLOOKUP(A47,'[1]Val x TCA'!$C$3:$M$280,8,FALSE)</f>
        <v>0</v>
      </c>
      <c r="J47" s="2">
        <f>VLOOKUP(A47,'[1]Val x TCA'!$C$3:$M$280,9,FALSE)</f>
        <v>21059580</v>
      </c>
      <c r="K47" s="2">
        <f>VLOOKUP(A47,'[1]Val x TCA'!$C$3:$M$280,10,FALSE)</f>
        <v>6533301</v>
      </c>
      <c r="L47" s="2">
        <f>VLOOKUP(A47,'[1]Val x TCA'!$C$3:$M$280,11,FALSE)</f>
        <v>0</v>
      </c>
    </row>
    <row r="48" spans="1:12" ht="12.75" customHeight="1" x14ac:dyDescent="0.2">
      <c r="A48" s="1" t="s">
        <v>61</v>
      </c>
      <c r="B48" s="1" t="s">
        <v>50</v>
      </c>
      <c r="C48" s="2">
        <f>VLOOKUP(A48,'[1]Val x TCA'!$C$3:$M$280,2,FALSE)</f>
        <v>11420644</v>
      </c>
      <c r="D48" s="2">
        <f>VLOOKUP(A48,'[1]Val x TCA'!$C$3:$M$280,3,FALSE)</f>
        <v>3110</v>
      </c>
      <c r="E48" s="2">
        <f>VLOOKUP(A48,'[1]Val x TCA'!$C$3:$M$280,4,FALSE)</f>
        <v>46280</v>
      </c>
      <c r="F48" s="2">
        <f>VLOOKUP(A48,'[1]Val x TCA'!$C$3:$M$280,5,FALSE)</f>
        <v>1702</v>
      </c>
      <c r="G48" s="2">
        <f>VLOOKUP(A48,'[1]Val x TCA'!$C$3:$M$280,6,FALSE)</f>
        <v>1143338</v>
      </c>
      <c r="H48" s="2">
        <f>VLOOKUP(A48,'[1]Val x TCA'!$C$3:$M$280,7,FALSE)</f>
        <v>0</v>
      </c>
      <c r="I48" s="2">
        <f>VLOOKUP(A48,'[1]Val x TCA'!$C$3:$M$280,8,FALSE)</f>
        <v>0</v>
      </c>
      <c r="J48" s="2">
        <f>VLOOKUP(A48,'[1]Val x TCA'!$C$3:$M$280,9,FALSE)</f>
        <v>12615074</v>
      </c>
      <c r="K48" s="2">
        <f>VLOOKUP(A48,'[1]Val x TCA'!$C$3:$M$280,10,FALSE)</f>
        <v>0</v>
      </c>
      <c r="L48" s="2">
        <f>VLOOKUP(A48,'[1]Val x TCA'!$C$3:$M$280,11,FALSE)</f>
        <v>0</v>
      </c>
    </row>
    <row r="49" spans="1:12" ht="12.75" customHeight="1" x14ac:dyDescent="0.2">
      <c r="A49" s="1" t="s">
        <v>62</v>
      </c>
      <c r="B49" s="1" t="s">
        <v>50</v>
      </c>
      <c r="C49" s="2">
        <f>VLOOKUP(A49,'[1]Val x TCA'!$C$3:$M$280,2,FALSE)</f>
        <v>13325544</v>
      </c>
      <c r="D49" s="2">
        <f>VLOOKUP(A49,'[1]Val x TCA'!$C$3:$M$280,3,FALSE)</f>
        <v>0</v>
      </c>
      <c r="E49" s="2">
        <f>VLOOKUP(A49,'[1]Val x TCA'!$C$3:$M$280,4,FALSE)</f>
        <v>0</v>
      </c>
      <c r="F49" s="2">
        <f>VLOOKUP(A49,'[1]Val x TCA'!$C$3:$M$280,5,FALSE)</f>
        <v>0</v>
      </c>
      <c r="G49" s="2">
        <f>VLOOKUP(A49,'[1]Val x TCA'!$C$3:$M$280,6,FALSE)</f>
        <v>16538</v>
      </c>
      <c r="H49" s="2">
        <f>VLOOKUP(A49,'[1]Val x TCA'!$C$3:$M$280,7,FALSE)</f>
        <v>0</v>
      </c>
      <c r="I49" s="2">
        <f>VLOOKUP(A49,'[1]Val x TCA'!$C$3:$M$280,8,FALSE)</f>
        <v>0</v>
      </c>
      <c r="J49" s="2">
        <f>VLOOKUP(A49,'[1]Val x TCA'!$C$3:$M$280,9,FALSE)</f>
        <v>13342082</v>
      </c>
      <c r="K49" s="2">
        <f>VLOOKUP(A49,'[1]Val x TCA'!$C$3:$M$280,10,FALSE)</f>
        <v>9900000</v>
      </c>
      <c r="L49" s="2">
        <f>VLOOKUP(A49,'[1]Val x TCA'!$C$3:$M$280,11,FALSE)</f>
        <v>0</v>
      </c>
    </row>
    <row r="50" spans="1:12" ht="12.75" customHeight="1" x14ac:dyDescent="0.2">
      <c r="A50" s="1" t="s">
        <v>63</v>
      </c>
      <c r="B50" s="1" t="s">
        <v>50</v>
      </c>
      <c r="C50" s="2">
        <f>VLOOKUP(A50,'[1]Val x TCA'!$C$3:$M$280,2,FALSE)</f>
        <v>856094</v>
      </c>
      <c r="D50" s="2">
        <f>VLOOKUP(A50,'[1]Val x TCA'!$C$3:$M$280,3,FALSE)</f>
        <v>0</v>
      </c>
      <c r="E50" s="2">
        <f>VLOOKUP(A50,'[1]Val x TCA'!$C$3:$M$280,4,FALSE)</f>
        <v>0</v>
      </c>
      <c r="F50" s="2">
        <f>VLOOKUP(A50,'[1]Val x TCA'!$C$3:$M$280,5,FALSE)</f>
        <v>0</v>
      </c>
      <c r="G50" s="2">
        <f>VLOOKUP(A50,'[1]Val x TCA'!$C$3:$M$280,6,FALSE)</f>
        <v>0</v>
      </c>
      <c r="H50" s="2">
        <f>VLOOKUP(A50,'[1]Val x TCA'!$C$3:$M$280,7,FALSE)</f>
        <v>0</v>
      </c>
      <c r="I50" s="2">
        <f>VLOOKUP(A50,'[1]Val x TCA'!$C$3:$M$280,8,FALSE)</f>
        <v>0</v>
      </c>
      <c r="J50" s="2">
        <f>VLOOKUP(A50,'[1]Val x TCA'!$C$3:$M$280,9,FALSE)</f>
        <v>856094</v>
      </c>
      <c r="K50" s="2">
        <f>VLOOKUP(A50,'[1]Val x TCA'!$C$3:$M$280,10,FALSE)</f>
        <v>0</v>
      </c>
      <c r="L50" s="2">
        <f>VLOOKUP(A50,'[1]Val x TCA'!$C$3:$M$280,11,FALSE)</f>
        <v>0</v>
      </c>
    </row>
    <row r="51" spans="1:12" ht="12.75" customHeight="1" x14ac:dyDescent="0.2">
      <c r="A51" s="1" t="s">
        <v>64</v>
      </c>
      <c r="B51" s="1" t="s">
        <v>50</v>
      </c>
      <c r="C51" s="2">
        <f>VLOOKUP(A51,'[1]Val x TCA'!$C$3:$M$280,2,FALSE)</f>
        <v>2397169</v>
      </c>
      <c r="D51" s="2">
        <f>VLOOKUP(A51,'[1]Val x TCA'!$C$3:$M$280,3,FALSE)</f>
        <v>0</v>
      </c>
      <c r="E51" s="2">
        <f>VLOOKUP(A51,'[1]Val x TCA'!$C$3:$M$280,4,FALSE)</f>
        <v>0</v>
      </c>
      <c r="F51" s="2">
        <f>VLOOKUP(A51,'[1]Val x TCA'!$C$3:$M$280,5,FALSE)</f>
        <v>0</v>
      </c>
      <c r="G51" s="2">
        <f>VLOOKUP(A51,'[1]Val x TCA'!$C$3:$M$280,6,FALSE)</f>
        <v>1156</v>
      </c>
      <c r="H51" s="2">
        <f>VLOOKUP(A51,'[1]Val x TCA'!$C$3:$M$280,7,FALSE)</f>
        <v>0</v>
      </c>
      <c r="I51" s="2">
        <f>VLOOKUP(A51,'[1]Val x TCA'!$C$3:$M$280,8,FALSE)</f>
        <v>0</v>
      </c>
      <c r="J51" s="2">
        <f>VLOOKUP(A51,'[1]Val x TCA'!$C$3:$M$280,9,FALSE)</f>
        <v>2398325</v>
      </c>
      <c r="K51" s="2">
        <f>VLOOKUP(A51,'[1]Val x TCA'!$C$3:$M$280,10,FALSE)</f>
        <v>0</v>
      </c>
      <c r="L51" s="2">
        <f>VLOOKUP(A51,'[1]Val x TCA'!$C$3:$M$280,11,FALSE)</f>
        <v>0</v>
      </c>
    </row>
    <row r="52" spans="1:12" ht="12.75" customHeight="1" x14ac:dyDescent="0.2">
      <c r="A52" s="1" t="s">
        <v>65</v>
      </c>
      <c r="B52" s="1" t="s">
        <v>50</v>
      </c>
      <c r="C52" s="2">
        <f>VLOOKUP(A52,'[1]Val x TCA'!$C$3:$M$280,2,FALSE)</f>
        <v>0</v>
      </c>
      <c r="D52" s="2">
        <f>VLOOKUP(A52,'[1]Val x TCA'!$C$3:$M$280,3,FALSE)</f>
        <v>0</v>
      </c>
      <c r="E52" s="2">
        <f>VLOOKUP(A52,'[1]Val x TCA'!$C$3:$M$280,4,FALSE)</f>
        <v>0</v>
      </c>
      <c r="F52" s="2">
        <f>VLOOKUP(A52,'[1]Val x TCA'!$C$3:$M$280,5,FALSE)</f>
        <v>0</v>
      </c>
      <c r="G52" s="2">
        <f>VLOOKUP(A52,'[1]Val x TCA'!$C$3:$M$280,6,FALSE)</f>
        <v>0</v>
      </c>
      <c r="H52" s="2">
        <f>VLOOKUP(A52,'[1]Val x TCA'!$C$3:$M$280,7,FALSE)</f>
        <v>0</v>
      </c>
      <c r="I52" s="2">
        <f>VLOOKUP(A52,'[1]Val x TCA'!$C$3:$M$280,8,FALSE)</f>
        <v>0</v>
      </c>
      <c r="J52" s="2">
        <f>VLOOKUP(A52,'[1]Val x TCA'!$C$3:$M$280,9,FALSE)</f>
        <v>0</v>
      </c>
      <c r="K52" s="2">
        <f>VLOOKUP(A52,'[1]Val x TCA'!$C$3:$M$280,10,FALSE)</f>
        <v>0</v>
      </c>
      <c r="L52" s="2">
        <f>VLOOKUP(A52,'[1]Val x TCA'!$C$3:$M$280,11,FALSE)</f>
        <v>0</v>
      </c>
    </row>
    <row r="53" spans="1:12" ht="12.75" customHeight="1" x14ac:dyDescent="0.2">
      <c r="A53" s="1" t="s">
        <v>66</v>
      </c>
      <c r="B53" s="1" t="s">
        <v>50</v>
      </c>
      <c r="C53" s="2">
        <f>VLOOKUP(A53,'[1]Val x TCA'!$C$3:$M$280,2,FALSE)</f>
        <v>19668870</v>
      </c>
      <c r="D53" s="2">
        <f>VLOOKUP(A53,'[1]Val x TCA'!$C$3:$M$280,3,FALSE)</f>
        <v>0</v>
      </c>
      <c r="E53" s="2">
        <f>VLOOKUP(A53,'[1]Val x TCA'!$C$3:$M$280,4,FALSE)</f>
        <v>0</v>
      </c>
      <c r="F53" s="2">
        <f>VLOOKUP(A53,'[1]Val x TCA'!$C$3:$M$280,5,FALSE)</f>
        <v>138075</v>
      </c>
      <c r="G53" s="2">
        <f>VLOOKUP(A53,'[1]Val x TCA'!$C$3:$M$280,6,FALSE)</f>
        <v>12628</v>
      </c>
      <c r="H53" s="2">
        <f>VLOOKUP(A53,'[1]Val x TCA'!$C$3:$M$280,7,FALSE)</f>
        <v>0</v>
      </c>
      <c r="I53" s="2">
        <f>VLOOKUP(A53,'[1]Val x TCA'!$C$3:$M$280,8,FALSE)</f>
        <v>0</v>
      </c>
      <c r="J53" s="2">
        <f>VLOOKUP(A53,'[1]Val x TCA'!$C$3:$M$280,9,FALSE)</f>
        <v>19819573</v>
      </c>
      <c r="K53" s="2">
        <f>VLOOKUP(A53,'[1]Val x TCA'!$C$3:$M$280,10,FALSE)</f>
        <v>0</v>
      </c>
      <c r="L53" s="2">
        <f>VLOOKUP(A53,'[1]Val x TCA'!$C$3:$M$280,11,FALSE)</f>
        <v>0</v>
      </c>
    </row>
    <row r="54" spans="1:12" ht="12.75" customHeight="1" x14ac:dyDescent="0.2">
      <c r="A54" s="1" t="s">
        <v>67</v>
      </c>
      <c r="B54" s="1" t="s">
        <v>50</v>
      </c>
      <c r="C54" s="2">
        <f>VLOOKUP(A54,'[1]Val x TCA'!$C$3:$M$280,2,FALSE)</f>
        <v>875118</v>
      </c>
      <c r="D54" s="2">
        <f>VLOOKUP(A54,'[1]Val x TCA'!$C$3:$M$280,3,FALSE)</f>
        <v>0</v>
      </c>
      <c r="E54" s="2">
        <f>VLOOKUP(A54,'[1]Val x TCA'!$C$3:$M$280,4,FALSE)</f>
        <v>0</v>
      </c>
      <c r="F54" s="2">
        <f>VLOOKUP(A54,'[1]Val x TCA'!$C$3:$M$280,5,FALSE)</f>
        <v>0</v>
      </c>
      <c r="G54" s="2">
        <f>VLOOKUP(A54,'[1]Val x TCA'!$C$3:$M$280,6,FALSE)</f>
        <v>132883</v>
      </c>
      <c r="H54" s="2">
        <f>VLOOKUP(A54,'[1]Val x TCA'!$C$3:$M$280,7,FALSE)</f>
        <v>0</v>
      </c>
      <c r="I54" s="2">
        <f>VLOOKUP(A54,'[1]Val x TCA'!$C$3:$M$280,8,FALSE)</f>
        <v>0</v>
      </c>
      <c r="J54" s="2">
        <f>VLOOKUP(A54,'[1]Val x TCA'!$C$3:$M$280,9,FALSE)</f>
        <v>1008001</v>
      </c>
      <c r="K54" s="2">
        <f>VLOOKUP(A54,'[1]Val x TCA'!$C$3:$M$280,10,FALSE)</f>
        <v>0</v>
      </c>
      <c r="L54" s="2">
        <f>VLOOKUP(A54,'[1]Val x TCA'!$C$3:$M$280,11,FALSE)</f>
        <v>0</v>
      </c>
    </row>
    <row r="55" spans="1:12" ht="12.75" customHeight="1" x14ac:dyDescent="0.2">
      <c r="A55" s="1" t="s">
        <v>68</v>
      </c>
      <c r="B55" s="1" t="s">
        <v>50</v>
      </c>
      <c r="C55" s="2">
        <f>VLOOKUP(A55,'[1]Val x TCA'!$C$3:$M$280,2,FALSE)</f>
        <v>439032</v>
      </c>
      <c r="D55" s="2">
        <f>VLOOKUP(A55,'[1]Val x TCA'!$C$3:$M$280,3,FALSE)</f>
        <v>0</v>
      </c>
      <c r="E55" s="2">
        <f>VLOOKUP(A55,'[1]Val x TCA'!$C$3:$M$280,4,FALSE)</f>
        <v>0</v>
      </c>
      <c r="F55" s="2">
        <f>VLOOKUP(A55,'[1]Val x TCA'!$C$3:$M$280,5,FALSE)</f>
        <v>0</v>
      </c>
      <c r="G55" s="2">
        <f>VLOOKUP(A55,'[1]Val x TCA'!$C$3:$M$280,6,FALSE)</f>
        <v>0</v>
      </c>
      <c r="H55" s="2">
        <f>VLOOKUP(A55,'[1]Val x TCA'!$C$3:$M$280,7,FALSE)</f>
        <v>0</v>
      </c>
      <c r="I55" s="2">
        <f>VLOOKUP(A55,'[1]Val x TCA'!$C$3:$M$280,8,FALSE)</f>
        <v>0</v>
      </c>
      <c r="J55" s="2">
        <f>VLOOKUP(A55,'[1]Val x TCA'!$C$3:$M$280,9,FALSE)</f>
        <v>439032</v>
      </c>
      <c r="K55" s="2">
        <f>VLOOKUP(A55,'[1]Val x TCA'!$C$3:$M$280,10,FALSE)</f>
        <v>0</v>
      </c>
      <c r="L55" s="2">
        <f>VLOOKUP(A55,'[1]Val x TCA'!$C$3:$M$280,11,FALSE)</f>
        <v>439032</v>
      </c>
    </row>
    <row r="56" spans="1:12" ht="12.75" customHeight="1" x14ac:dyDescent="0.2">
      <c r="A56" s="1" t="s">
        <v>69</v>
      </c>
      <c r="B56" s="1" t="s">
        <v>50</v>
      </c>
      <c r="C56" s="2">
        <f>VLOOKUP(A56,'[1]Val x TCA'!$C$3:$M$280,2,FALSE)</f>
        <v>1928243</v>
      </c>
      <c r="D56" s="2">
        <f>VLOOKUP(A56,'[1]Val x TCA'!$C$3:$M$280,3,FALSE)</f>
        <v>0</v>
      </c>
      <c r="E56" s="2">
        <f>VLOOKUP(A56,'[1]Val x TCA'!$C$3:$M$280,4,FALSE)</f>
        <v>0</v>
      </c>
      <c r="F56" s="2">
        <f>VLOOKUP(A56,'[1]Val x TCA'!$C$3:$M$280,5,FALSE)</f>
        <v>0</v>
      </c>
      <c r="G56" s="2">
        <f>VLOOKUP(A56,'[1]Val x TCA'!$C$3:$M$280,6,FALSE)</f>
        <v>230956</v>
      </c>
      <c r="H56" s="2">
        <f>VLOOKUP(A56,'[1]Val x TCA'!$C$3:$M$280,7,FALSE)</f>
        <v>0</v>
      </c>
      <c r="I56" s="2">
        <f>VLOOKUP(A56,'[1]Val x TCA'!$C$3:$M$280,8,FALSE)</f>
        <v>0</v>
      </c>
      <c r="J56" s="2">
        <f>VLOOKUP(A56,'[1]Val x TCA'!$C$3:$M$280,9,FALSE)</f>
        <v>2159199</v>
      </c>
      <c r="K56" s="2">
        <f>VLOOKUP(A56,'[1]Val x TCA'!$C$3:$M$280,10,FALSE)</f>
        <v>0</v>
      </c>
      <c r="L56" s="2">
        <f>VLOOKUP(A56,'[1]Val x TCA'!$C$3:$M$280,11,FALSE)</f>
        <v>0</v>
      </c>
    </row>
    <row r="57" spans="1:12" ht="12.75" customHeight="1" x14ac:dyDescent="0.2">
      <c r="A57" s="1" t="s">
        <v>70</v>
      </c>
      <c r="B57" s="1" t="s">
        <v>50</v>
      </c>
      <c r="C57" s="2">
        <f>VLOOKUP(A57,'[1]Val x TCA'!$C$3:$M$280,2,FALSE)</f>
        <v>0</v>
      </c>
      <c r="D57" s="2">
        <f>VLOOKUP(A57,'[1]Val x TCA'!$C$3:$M$280,3,FALSE)</f>
        <v>0</v>
      </c>
      <c r="E57" s="2">
        <f>VLOOKUP(A57,'[1]Val x TCA'!$C$3:$M$280,4,FALSE)</f>
        <v>0</v>
      </c>
      <c r="F57" s="2">
        <f>VLOOKUP(A57,'[1]Val x TCA'!$C$3:$M$280,5,FALSE)</f>
        <v>0</v>
      </c>
      <c r="G57" s="2">
        <f>VLOOKUP(A57,'[1]Val x TCA'!$C$3:$M$280,6,FALSE)</f>
        <v>0</v>
      </c>
      <c r="H57" s="2">
        <f>VLOOKUP(A57,'[1]Val x TCA'!$C$3:$M$280,7,FALSE)</f>
        <v>0</v>
      </c>
      <c r="I57" s="2">
        <f>VLOOKUP(A57,'[1]Val x TCA'!$C$3:$M$280,8,FALSE)</f>
        <v>0</v>
      </c>
      <c r="J57" s="2">
        <f>VLOOKUP(A57,'[1]Val x TCA'!$C$3:$M$280,9,FALSE)</f>
        <v>0</v>
      </c>
      <c r="K57" s="2">
        <f>VLOOKUP(A57,'[1]Val x TCA'!$C$3:$M$280,10,FALSE)</f>
        <v>0</v>
      </c>
      <c r="L57" s="2">
        <f>VLOOKUP(A57,'[1]Val x TCA'!$C$3:$M$280,11,FALSE)</f>
        <v>0</v>
      </c>
    </row>
    <row r="58" spans="1:12" ht="12.75" customHeight="1" x14ac:dyDescent="0.2">
      <c r="A58" s="1" t="s">
        <v>71</v>
      </c>
      <c r="B58" s="1" t="s"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 customHeight="1" x14ac:dyDescent="0.2">
      <c r="A59" s="1" t="s">
        <v>72</v>
      </c>
      <c r="B59" s="1" t="s">
        <v>73</v>
      </c>
      <c r="C59" s="2">
        <f>VLOOKUP(A59,'[1]Val x TCA'!$C$3:$M$280,2,FALSE)</f>
        <v>1512599586</v>
      </c>
      <c r="D59" s="2">
        <f>VLOOKUP(A59,'[1]Val x TCA'!$C$3:$M$280,3,FALSE)</f>
        <v>6114960</v>
      </c>
      <c r="E59" s="2">
        <f>VLOOKUP(A59,'[1]Val x TCA'!$C$3:$M$280,4,FALSE)</f>
        <v>6600400</v>
      </c>
      <c r="F59" s="2">
        <f>VLOOKUP(A59,'[1]Val x TCA'!$C$3:$M$280,5,FALSE)</f>
        <v>38609710</v>
      </c>
      <c r="G59" s="2">
        <f>VLOOKUP(A59,'[1]Val x TCA'!$C$3:$M$280,6,FALSE)</f>
        <v>9989259</v>
      </c>
      <c r="H59" s="2">
        <f>VLOOKUP(A59,'[1]Val x TCA'!$C$3:$M$280,7,FALSE)</f>
        <v>14524</v>
      </c>
      <c r="I59" s="2">
        <f>VLOOKUP(A59,'[1]Val x TCA'!$C$3:$M$280,8,FALSE)</f>
        <v>0</v>
      </c>
      <c r="J59" s="2">
        <f>VLOOKUP(A59,'[1]Val x TCA'!$C$3:$M$280,9,FALSE)</f>
        <v>1573928439</v>
      </c>
      <c r="K59" s="2">
        <f>VLOOKUP(A59,'[1]Val x TCA'!$C$3:$M$280,10,FALSE)</f>
        <v>136389828</v>
      </c>
      <c r="L59" s="2">
        <f>VLOOKUP(A59,'[1]Val x TCA'!$C$3:$M$280,11,FALSE)</f>
        <v>0</v>
      </c>
    </row>
    <row r="60" spans="1:12" ht="12.75" customHeight="1" x14ac:dyDescent="0.2">
      <c r="A60" s="1" t="s">
        <v>74</v>
      </c>
      <c r="B60" s="1" t="s">
        <v>73</v>
      </c>
      <c r="C60" s="2">
        <f>VLOOKUP(A60,'[1]Val x TCA'!$C$3:$M$280,2,FALSE)</f>
        <v>1249605</v>
      </c>
      <c r="D60" s="2">
        <f>VLOOKUP(A60,'[1]Val x TCA'!$C$3:$M$280,3,FALSE)</f>
        <v>0</v>
      </c>
      <c r="E60" s="2">
        <f>VLOOKUP(A60,'[1]Val x TCA'!$C$3:$M$280,4,FALSE)</f>
        <v>0</v>
      </c>
      <c r="F60" s="2">
        <f>VLOOKUP(A60,'[1]Val x TCA'!$C$3:$M$280,5,FALSE)</f>
        <v>124641</v>
      </c>
      <c r="G60" s="2">
        <f>VLOOKUP(A60,'[1]Val x TCA'!$C$3:$M$280,6,FALSE)</f>
        <v>0</v>
      </c>
      <c r="H60" s="2">
        <f>VLOOKUP(A60,'[1]Val x TCA'!$C$3:$M$280,7,FALSE)</f>
        <v>0</v>
      </c>
      <c r="I60" s="2">
        <f>VLOOKUP(A60,'[1]Val x TCA'!$C$3:$M$280,8,FALSE)</f>
        <v>0</v>
      </c>
      <c r="J60" s="2">
        <f>VLOOKUP(A60,'[1]Val x TCA'!$C$3:$M$280,9,FALSE)</f>
        <v>1374246</v>
      </c>
      <c r="K60" s="2">
        <f>VLOOKUP(A60,'[1]Val x TCA'!$C$3:$M$280,10,FALSE)</f>
        <v>0</v>
      </c>
      <c r="L60" s="2">
        <f>VLOOKUP(A60,'[1]Val x TCA'!$C$3:$M$280,11,FALSE)</f>
        <v>0</v>
      </c>
    </row>
    <row r="61" spans="1:12" ht="12.75" customHeight="1" x14ac:dyDescent="0.2">
      <c r="A61" s="1" t="s">
        <v>75</v>
      </c>
      <c r="B61" s="1" t="s">
        <v>73</v>
      </c>
      <c r="C61" s="2">
        <f>VLOOKUP(A61,'[1]Val x TCA'!$C$3:$M$280,2,FALSE)</f>
        <v>8075116</v>
      </c>
      <c r="D61" s="2">
        <f>VLOOKUP(A61,'[1]Val x TCA'!$C$3:$M$280,3,FALSE)</f>
        <v>0</v>
      </c>
      <c r="E61" s="2">
        <f>VLOOKUP(A61,'[1]Val x TCA'!$C$3:$M$280,4,FALSE)</f>
        <v>0</v>
      </c>
      <c r="F61" s="2">
        <f>VLOOKUP(A61,'[1]Val x TCA'!$C$3:$M$280,5,FALSE)</f>
        <v>14383</v>
      </c>
      <c r="G61" s="2">
        <f>VLOOKUP(A61,'[1]Val x TCA'!$C$3:$M$280,6,FALSE)</f>
        <v>216648</v>
      </c>
      <c r="H61" s="2">
        <f>VLOOKUP(A61,'[1]Val x TCA'!$C$3:$M$280,7,FALSE)</f>
        <v>0</v>
      </c>
      <c r="I61" s="2">
        <f>VLOOKUP(A61,'[1]Val x TCA'!$C$3:$M$280,8,FALSE)</f>
        <v>0</v>
      </c>
      <c r="J61" s="2">
        <f>VLOOKUP(A61,'[1]Val x TCA'!$C$3:$M$280,9,FALSE)</f>
        <v>8306147</v>
      </c>
      <c r="K61" s="2">
        <f>VLOOKUP(A61,'[1]Val x TCA'!$C$3:$M$280,10,FALSE)</f>
        <v>0</v>
      </c>
      <c r="L61" s="2">
        <f>VLOOKUP(A61,'[1]Val x TCA'!$C$3:$M$280,11,FALSE)</f>
        <v>0</v>
      </c>
    </row>
    <row r="62" spans="1:12" ht="12.75" customHeight="1" x14ac:dyDescent="0.2">
      <c r="A62" s="1" t="s">
        <v>76</v>
      </c>
      <c r="B62" s="1" t="s">
        <v>73</v>
      </c>
      <c r="C62" s="2">
        <f>VLOOKUP(A62,'[1]Val x TCA'!$C$3:$M$280,2,FALSE)</f>
        <v>19991111</v>
      </c>
      <c r="D62" s="2">
        <f>VLOOKUP(A62,'[1]Val x TCA'!$C$3:$M$280,3,FALSE)</f>
        <v>0</v>
      </c>
      <c r="E62" s="2">
        <f>VLOOKUP(A62,'[1]Val x TCA'!$C$3:$M$280,4,FALSE)</f>
        <v>161400</v>
      </c>
      <c r="F62" s="2">
        <f>VLOOKUP(A62,'[1]Val x TCA'!$C$3:$M$280,5,FALSE)</f>
        <v>0</v>
      </c>
      <c r="G62" s="2">
        <f>VLOOKUP(A62,'[1]Val x TCA'!$C$3:$M$280,6,FALSE)</f>
        <v>41134</v>
      </c>
      <c r="H62" s="2">
        <f>VLOOKUP(A62,'[1]Val x TCA'!$C$3:$M$280,7,FALSE)</f>
        <v>0</v>
      </c>
      <c r="I62" s="2">
        <f>VLOOKUP(A62,'[1]Val x TCA'!$C$3:$M$280,8,FALSE)</f>
        <v>0</v>
      </c>
      <c r="J62" s="2">
        <f>VLOOKUP(A62,'[1]Val x TCA'!$C$3:$M$280,9,FALSE)</f>
        <v>20193645</v>
      </c>
      <c r="K62" s="2">
        <f>VLOOKUP(A62,'[1]Val x TCA'!$C$3:$M$280,10,FALSE)</f>
        <v>0</v>
      </c>
      <c r="L62" s="2">
        <f>VLOOKUP(A62,'[1]Val x TCA'!$C$3:$M$280,11,FALSE)</f>
        <v>0</v>
      </c>
    </row>
    <row r="63" spans="1:12" ht="12.75" customHeight="1" x14ac:dyDescent="0.2">
      <c r="A63" s="1" t="s">
        <v>77</v>
      </c>
      <c r="B63" s="1" t="s">
        <v>73</v>
      </c>
      <c r="C63" s="2">
        <f>VLOOKUP(A63,'[1]Val x TCA'!$C$3:$M$280,2,FALSE)</f>
        <v>15194142</v>
      </c>
      <c r="D63" s="2">
        <f>VLOOKUP(A63,'[1]Val x TCA'!$C$3:$M$280,3,FALSE)</f>
        <v>0</v>
      </c>
      <c r="E63" s="2">
        <f>VLOOKUP(A63,'[1]Val x TCA'!$C$3:$M$280,4,FALSE)</f>
        <v>0</v>
      </c>
      <c r="F63" s="2">
        <f>VLOOKUP(A63,'[1]Val x TCA'!$C$3:$M$280,5,FALSE)</f>
        <v>0</v>
      </c>
      <c r="G63" s="2">
        <f>VLOOKUP(A63,'[1]Val x TCA'!$C$3:$M$280,6,FALSE)</f>
        <v>29562</v>
      </c>
      <c r="H63" s="2">
        <f>VLOOKUP(A63,'[1]Val x TCA'!$C$3:$M$280,7,FALSE)</f>
        <v>0</v>
      </c>
      <c r="I63" s="2">
        <f>VLOOKUP(A63,'[1]Val x TCA'!$C$3:$M$280,8,FALSE)</f>
        <v>0</v>
      </c>
      <c r="J63" s="2">
        <f>VLOOKUP(A63,'[1]Val x TCA'!$C$3:$M$280,9,FALSE)</f>
        <v>15223704</v>
      </c>
      <c r="K63" s="2">
        <f>VLOOKUP(A63,'[1]Val x TCA'!$C$3:$M$280,10,FALSE)</f>
        <v>2230249</v>
      </c>
      <c r="L63" s="2">
        <f>VLOOKUP(A63,'[1]Val x TCA'!$C$3:$M$280,11,FALSE)</f>
        <v>0</v>
      </c>
    </row>
    <row r="64" spans="1:12" ht="12.75" customHeight="1" x14ac:dyDescent="0.2">
      <c r="A64" s="1" t="s">
        <v>78</v>
      </c>
      <c r="B64" s="1" t="s">
        <v>73</v>
      </c>
      <c r="C64" s="2">
        <f>VLOOKUP(A64,'[1]Val x TCA'!$C$3:$M$280,2,FALSE)</f>
        <v>1534784</v>
      </c>
      <c r="D64" s="2">
        <f>VLOOKUP(A64,'[1]Val x TCA'!$C$3:$M$280,3,FALSE)</f>
        <v>0</v>
      </c>
      <c r="E64" s="2">
        <f>VLOOKUP(A64,'[1]Val x TCA'!$C$3:$M$280,4,FALSE)</f>
        <v>0</v>
      </c>
      <c r="F64" s="2">
        <f>VLOOKUP(A64,'[1]Val x TCA'!$C$3:$M$280,5,FALSE)</f>
        <v>0</v>
      </c>
      <c r="G64" s="2">
        <f>VLOOKUP(A64,'[1]Val x TCA'!$C$3:$M$280,6,FALSE)</f>
        <v>3448</v>
      </c>
      <c r="H64" s="2">
        <f>VLOOKUP(A64,'[1]Val x TCA'!$C$3:$M$280,7,FALSE)</f>
        <v>0</v>
      </c>
      <c r="I64" s="2">
        <f>VLOOKUP(A64,'[1]Val x TCA'!$C$3:$M$280,8,FALSE)</f>
        <v>0</v>
      </c>
      <c r="J64" s="2">
        <f>VLOOKUP(A64,'[1]Val x TCA'!$C$3:$M$280,9,FALSE)</f>
        <v>1538232</v>
      </c>
      <c r="K64" s="2">
        <f>VLOOKUP(A64,'[1]Val x TCA'!$C$3:$M$280,10,FALSE)</f>
        <v>0</v>
      </c>
      <c r="L64" s="2">
        <f>VLOOKUP(A64,'[1]Val x TCA'!$C$3:$M$280,11,FALSE)</f>
        <v>0</v>
      </c>
    </row>
    <row r="65" spans="1:12" ht="12.75" customHeight="1" x14ac:dyDescent="0.2">
      <c r="A65" s="1" t="s">
        <v>79</v>
      </c>
      <c r="B65" s="1" t="s">
        <v>73</v>
      </c>
      <c r="C65" s="2">
        <f>VLOOKUP(A65,'[1]Val x TCA'!$C$3:$M$280,2,FALSE)</f>
        <v>217690</v>
      </c>
      <c r="D65" s="2">
        <f>VLOOKUP(A65,'[1]Val x TCA'!$C$3:$M$280,3,FALSE)</f>
        <v>0</v>
      </c>
      <c r="E65" s="2">
        <f>VLOOKUP(A65,'[1]Val x TCA'!$C$3:$M$280,4,FALSE)</f>
        <v>0</v>
      </c>
      <c r="F65" s="2">
        <f>VLOOKUP(A65,'[1]Val x TCA'!$C$3:$M$280,5,FALSE)</f>
        <v>0</v>
      </c>
      <c r="G65" s="2">
        <f>VLOOKUP(A65,'[1]Val x TCA'!$C$3:$M$280,6,FALSE)</f>
        <v>8095</v>
      </c>
      <c r="H65" s="2">
        <f>VLOOKUP(A65,'[1]Val x TCA'!$C$3:$M$280,7,FALSE)</f>
        <v>0</v>
      </c>
      <c r="I65" s="2">
        <f>VLOOKUP(A65,'[1]Val x TCA'!$C$3:$M$280,8,FALSE)</f>
        <v>0</v>
      </c>
      <c r="J65" s="2">
        <f>VLOOKUP(A65,'[1]Val x TCA'!$C$3:$M$280,9,FALSE)</f>
        <v>225785</v>
      </c>
      <c r="K65" s="2">
        <f>VLOOKUP(A65,'[1]Val x TCA'!$C$3:$M$280,10,FALSE)</f>
        <v>0</v>
      </c>
      <c r="L65" s="2">
        <f>VLOOKUP(A65,'[1]Val x TCA'!$C$3:$M$280,11,FALSE)</f>
        <v>0</v>
      </c>
    </row>
    <row r="66" spans="1:12" ht="12.75" customHeight="1" x14ac:dyDescent="0.2">
      <c r="A66" s="1" t="s">
        <v>80</v>
      </c>
      <c r="B66" s="1" t="s">
        <v>73</v>
      </c>
      <c r="C66" s="2">
        <f>VLOOKUP(A66,'[1]Val x TCA'!$C$3:$M$280,2,FALSE)</f>
        <v>8262702</v>
      </c>
      <c r="D66" s="2">
        <f>VLOOKUP(A66,'[1]Val x TCA'!$C$3:$M$280,3,FALSE)</f>
        <v>0</v>
      </c>
      <c r="E66" s="2">
        <f>VLOOKUP(A66,'[1]Val x TCA'!$C$3:$M$280,4,FALSE)</f>
        <v>122968</v>
      </c>
      <c r="F66" s="2">
        <f>VLOOKUP(A66,'[1]Val x TCA'!$C$3:$M$280,5,FALSE)</f>
        <v>116427</v>
      </c>
      <c r="G66" s="2">
        <f>VLOOKUP(A66,'[1]Val x TCA'!$C$3:$M$280,6,FALSE)</f>
        <v>224246</v>
      </c>
      <c r="H66" s="2">
        <f>VLOOKUP(A66,'[1]Val x TCA'!$C$3:$M$280,7,FALSE)</f>
        <v>0</v>
      </c>
      <c r="I66" s="2">
        <f>VLOOKUP(A66,'[1]Val x TCA'!$C$3:$M$280,8,FALSE)</f>
        <v>0</v>
      </c>
      <c r="J66" s="2">
        <f>VLOOKUP(A66,'[1]Val x TCA'!$C$3:$M$280,9,FALSE)</f>
        <v>8726343</v>
      </c>
      <c r="K66" s="2">
        <f>VLOOKUP(A66,'[1]Val x TCA'!$C$3:$M$280,10,FALSE)</f>
        <v>287300</v>
      </c>
      <c r="L66" s="2">
        <f>VLOOKUP(A66,'[1]Val x TCA'!$C$3:$M$280,11,FALSE)</f>
        <v>0</v>
      </c>
    </row>
    <row r="67" spans="1:12" ht="12.75" customHeight="1" x14ac:dyDescent="0.2">
      <c r="A67" s="1" t="s">
        <v>81</v>
      </c>
      <c r="B67" s="1" t="s">
        <v>73</v>
      </c>
      <c r="C67" s="2">
        <f>VLOOKUP(A67,'[1]Val x TCA'!$C$3:$M$280,2,FALSE)</f>
        <v>0</v>
      </c>
      <c r="D67" s="2">
        <f>VLOOKUP(A67,'[1]Val x TCA'!$C$3:$M$280,3,FALSE)</f>
        <v>0</v>
      </c>
      <c r="E67" s="2">
        <f>VLOOKUP(A67,'[1]Val x TCA'!$C$3:$M$280,4,FALSE)</f>
        <v>0</v>
      </c>
      <c r="F67" s="2">
        <f>VLOOKUP(A67,'[1]Val x TCA'!$C$3:$M$280,5,FALSE)</f>
        <v>0</v>
      </c>
      <c r="G67" s="2">
        <f>VLOOKUP(A67,'[1]Val x TCA'!$C$3:$M$280,6,FALSE)</f>
        <v>97814</v>
      </c>
      <c r="H67" s="2">
        <f>VLOOKUP(A67,'[1]Val x TCA'!$C$3:$M$280,7,FALSE)</f>
        <v>0</v>
      </c>
      <c r="I67" s="2">
        <f>VLOOKUP(A67,'[1]Val x TCA'!$C$3:$M$280,8,FALSE)</f>
        <v>0</v>
      </c>
      <c r="J67" s="2">
        <f>VLOOKUP(A67,'[1]Val x TCA'!$C$3:$M$280,9,FALSE)</f>
        <v>97814</v>
      </c>
      <c r="K67" s="2">
        <f>VLOOKUP(A67,'[1]Val x TCA'!$C$3:$M$280,10,FALSE)</f>
        <v>0</v>
      </c>
      <c r="L67" s="2">
        <f>VLOOKUP(A67,'[1]Val x TCA'!$C$3:$M$280,11,FALSE)</f>
        <v>0</v>
      </c>
    </row>
    <row r="68" spans="1:12" ht="12.75" customHeight="1" x14ac:dyDescent="0.2">
      <c r="A68" s="1" t="s">
        <v>82</v>
      </c>
      <c r="B68" s="1" t="s">
        <v>73</v>
      </c>
      <c r="C68" s="2">
        <f>VLOOKUP(A68,'[1]Val x TCA'!$C$3:$M$280,2,FALSE)</f>
        <v>53990732</v>
      </c>
      <c r="D68" s="2">
        <f>VLOOKUP(A68,'[1]Val x TCA'!$C$3:$M$280,3,FALSE)</f>
        <v>0</v>
      </c>
      <c r="E68" s="2">
        <f>VLOOKUP(A68,'[1]Val x TCA'!$C$3:$M$280,4,FALSE)</f>
        <v>0</v>
      </c>
      <c r="F68" s="2">
        <f>VLOOKUP(A68,'[1]Val x TCA'!$C$3:$M$280,5,FALSE)</f>
        <v>0</v>
      </c>
      <c r="G68" s="2">
        <f>VLOOKUP(A68,'[1]Val x TCA'!$C$3:$M$280,6,FALSE)</f>
        <v>176289</v>
      </c>
      <c r="H68" s="2">
        <f>VLOOKUP(A68,'[1]Val x TCA'!$C$3:$M$280,7,FALSE)</f>
        <v>104311</v>
      </c>
      <c r="I68" s="2">
        <f>VLOOKUP(A68,'[1]Val x TCA'!$C$3:$M$280,8,FALSE)</f>
        <v>0</v>
      </c>
      <c r="J68" s="2">
        <f>VLOOKUP(A68,'[1]Val x TCA'!$C$3:$M$280,9,FALSE)</f>
        <v>54271332</v>
      </c>
      <c r="K68" s="2">
        <f>VLOOKUP(A68,'[1]Val x TCA'!$C$3:$M$280,10,FALSE)</f>
        <v>32037202</v>
      </c>
      <c r="L68" s="2">
        <f>VLOOKUP(A68,'[1]Val x TCA'!$C$3:$M$280,11,FALSE)</f>
        <v>0</v>
      </c>
    </row>
    <row r="69" spans="1:12" ht="12.75" customHeight="1" x14ac:dyDescent="0.2">
      <c r="A69" s="1" t="s">
        <v>83</v>
      </c>
      <c r="B69" s="1" t="s">
        <v>73</v>
      </c>
      <c r="C69" s="2">
        <f>VLOOKUP(A69,'[1]Val x TCA'!$C$3:$M$280,2,FALSE)</f>
        <v>7549382</v>
      </c>
      <c r="D69" s="2">
        <f>VLOOKUP(A69,'[1]Val x TCA'!$C$3:$M$280,3,FALSE)</f>
        <v>0</v>
      </c>
      <c r="E69" s="2">
        <f>VLOOKUP(A69,'[1]Val x TCA'!$C$3:$M$280,4,FALSE)</f>
        <v>0</v>
      </c>
      <c r="F69" s="2">
        <f>VLOOKUP(A69,'[1]Val x TCA'!$C$3:$M$280,5,FALSE)</f>
        <v>0</v>
      </c>
      <c r="G69" s="2">
        <f>VLOOKUP(A69,'[1]Val x TCA'!$C$3:$M$280,6,FALSE)</f>
        <v>3140</v>
      </c>
      <c r="H69" s="2">
        <f>VLOOKUP(A69,'[1]Val x TCA'!$C$3:$M$280,7,FALSE)</f>
        <v>0</v>
      </c>
      <c r="I69" s="2">
        <f>VLOOKUP(A69,'[1]Val x TCA'!$C$3:$M$280,8,FALSE)</f>
        <v>0</v>
      </c>
      <c r="J69" s="2">
        <f>VLOOKUP(A69,'[1]Val x TCA'!$C$3:$M$280,9,FALSE)</f>
        <v>7552522</v>
      </c>
      <c r="K69" s="2">
        <f>VLOOKUP(A69,'[1]Val x TCA'!$C$3:$M$280,10,FALSE)</f>
        <v>5032214</v>
      </c>
      <c r="L69" s="2">
        <f>VLOOKUP(A69,'[1]Val x TCA'!$C$3:$M$280,11,FALSE)</f>
        <v>0</v>
      </c>
    </row>
    <row r="70" spans="1:12" ht="12.75" customHeight="1" x14ac:dyDescent="0.2">
      <c r="A70" s="1" t="s">
        <v>84</v>
      </c>
      <c r="B70" s="1" t="s">
        <v>73</v>
      </c>
      <c r="C70" s="2">
        <f>VLOOKUP(A70,'[1]Val x TCA'!$C$3:$M$280,2,FALSE)</f>
        <v>53078960</v>
      </c>
      <c r="D70" s="2">
        <f>VLOOKUP(A70,'[1]Val x TCA'!$C$3:$M$280,3,FALSE)</f>
        <v>0</v>
      </c>
      <c r="E70" s="2">
        <f>VLOOKUP(A70,'[1]Val x TCA'!$C$3:$M$280,4,FALSE)</f>
        <v>0</v>
      </c>
      <c r="F70" s="2">
        <f>VLOOKUP(A70,'[1]Val x TCA'!$C$3:$M$280,5,FALSE)</f>
        <v>0</v>
      </c>
      <c r="G70" s="2">
        <f>VLOOKUP(A70,'[1]Val x TCA'!$C$3:$M$280,6,FALSE)</f>
        <v>88619</v>
      </c>
      <c r="H70" s="2">
        <f>VLOOKUP(A70,'[1]Val x TCA'!$C$3:$M$280,7,FALSE)</f>
        <v>0</v>
      </c>
      <c r="I70" s="2">
        <f>VLOOKUP(A70,'[1]Val x TCA'!$C$3:$M$280,8,FALSE)</f>
        <v>0</v>
      </c>
      <c r="J70" s="2">
        <f>VLOOKUP(A70,'[1]Val x TCA'!$C$3:$M$280,9,FALSE)</f>
        <v>53167579</v>
      </c>
      <c r="K70" s="2">
        <f>VLOOKUP(A70,'[1]Val x TCA'!$C$3:$M$280,10,FALSE)</f>
        <v>25389740</v>
      </c>
      <c r="L70" s="2">
        <f>VLOOKUP(A70,'[1]Val x TCA'!$C$3:$M$280,11,FALSE)</f>
        <v>0</v>
      </c>
    </row>
    <row r="71" spans="1:12" ht="12.75" customHeight="1" x14ac:dyDescent="0.2">
      <c r="A71" s="1" t="s">
        <v>85</v>
      </c>
      <c r="B71" s="1" t="s">
        <v>73</v>
      </c>
      <c r="C71" s="2">
        <f>VLOOKUP(A71,'[1]Val x TCA'!$C$3:$M$280,2,FALSE)</f>
        <v>6366501</v>
      </c>
      <c r="D71" s="2">
        <f>VLOOKUP(A71,'[1]Val x TCA'!$C$3:$M$280,3,FALSE)</f>
        <v>0</v>
      </c>
      <c r="E71" s="2">
        <f>VLOOKUP(A71,'[1]Val x TCA'!$C$3:$M$280,4,FALSE)</f>
        <v>0</v>
      </c>
      <c r="F71" s="2">
        <f>VLOOKUP(A71,'[1]Val x TCA'!$C$3:$M$280,5,FALSE)</f>
        <v>0</v>
      </c>
      <c r="G71" s="2">
        <f>VLOOKUP(A71,'[1]Val x TCA'!$C$3:$M$280,6,FALSE)</f>
        <v>74111</v>
      </c>
      <c r="H71" s="2">
        <f>VLOOKUP(A71,'[1]Val x TCA'!$C$3:$M$280,7,FALSE)</f>
        <v>6801</v>
      </c>
      <c r="I71" s="2">
        <f>VLOOKUP(A71,'[1]Val x TCA'!$C$3:$M$280,8,FALSE)</f>
        <v>0</v>
      </c>
      <c r="J71" s="2">
        <f>VLOOKUP(A71,'[1]Val x TCA'!$C$3:$M$280,9,FALSE)</f>
        <v>6447413</v>
      </c>
      <c r="K71" s="2">
        <f>VLOOKUP(A71,'[1]Val x TCA'!$C$3:$M$280,10,FALSE)</f>
        <v>0</v>
      </c>
      <c r="L71" s="2">
        <f>VLOOKUP(A71,'[1]Val x TCA'!$C$3:$M$280,11,FALSE)</f>
        <v>0</v>
      </c>
    </row>
    <row r="72" spans="1:12" ht="12.75" customHeight="1" x14ac:dyDescent="0.2">
      <c r="A72" s="1" t="s">
        <v>86</v>
      </c>
      <c r="B72" s="1" t="s">
        <v>73</v>
      </c>
      <c r="C72" s="2">
        <f>VLOOKUP(A72,'[1]Val x TCA'!$C$3:$M$280,2,FALSE)</f>
        <v>0</v>
      </c>
      <c r="D72" s="2">
        <f>VLOOKUP(A72,'[1]Val x TCA'!$C$3:$M$280,3,FALSE)</f>
        <v>0</v>
      </c>
      <c r="E72" s="2">
        <f>VLOOKUP(A72,'[1]Val x TCA'!$C$3:$M$280,4,FALSE)</f>
        <v>0</v>
      </c>
      <c r="F72" s="2">
        <f>VLOOKUP(A72,'[1]Val x TCA'!$C$3:$M$280,5,FALSE)</f>
        <v>0</v>
      </c>
      <c r="G72" s="2">
        <f>VLOOKUP(A72,'[1]Val x TCA'!$C$3:$M$280,6,FALSE)</f>
        <v>329458</v>
      </c>
      <c r="H72" s="2">
        <f>VLOOKUP(A72,'[1]Val x TCA'!$C$3:$M$280,7,FALSE)</f>
        <v>0</v>
      </c>
      <c r="I72" s="2">
        <f>VLOOKUP(A72,'[1]Val x TCA'!$C$3:$M$280,8,FALSE)</f>
        <v>0</v>
      </c>
      <c r="J72" s="2">
        <f>VLOOKUP(A72,'[1]Val x TCA'!$C$3:$M$280,9,FALSE)</f>
        <v>329458</v>
      </c>
      <c r="K72" s="2">
        <f>VLOOKUP(A72,'[1]Val x TCA'!$C$3:$M$280,10,FALSE)</f>
        <v>0</v>
      </c>
      <c r="L72" s="2">
        <f>VLOOKUP(A72,'[1]Val x TCA'!$C$3:$M$280,11,FALSE)</f>
        <v>0</v>
      </c>
    </row>
    <row r="73" spans="1:12" ht="12.75" customHeight="1" x14ac:dyDescent="0.2">
      <c r="A73" s="1" t="s">
        <v>87</v>
      </c>
      <c r="B73" s="1" t="s">
        <v>73</v>
      </c>
      <c r="C73" s="2">
        <f>VLOOKUP(A73,'[1]Val x TCA'!$C$3:$M$280,2,FALSE)</f>
        <v>0</v>
      </c>
      <c r="D73" s="2">
        <f>VLOOKUP(A73,'[1]Val x TCA'!$C$3:$M$280,3,FALSE)</f>
        <v>280927</v>
      </c>
      <c r="E73" s="2">
        <f>VLOOKUP(A73,'[1]Val x TCA'!$C$3:$M$280,4,FALSE)</f>
        <v>0</v>
      </c>
      <c r="F73" s="2">
        <f>VLOOKUP(A73,'[1]Val x TCA'!$C$3:$M$280,5,FALSE)</f>
        <v>0</v>
      </c>
      <c r="G73" s="2">
        <f>VLOOKUP(A73,'[1]Val x TCA'!$C$3:$M$280,6,FALSE)</f>
        <v>89323</v>
      </c>
      <c r="H73" s="2">
        <f>VLOOKUP(A73,'[1]Val x TCA'!$C$3:$M$280,7,FALSE)</f>
        <v>0</v>
      </c>
      <c r="I73" s="2">
        <f>VLOOKUP(A73,'[1]Val x TCA'!$C$3:$M$280,8,FALSE)</f>
        <v>0</v>
      </c>
      <c r="J73" s="2">
        <f>VLOOKUP(A73,'[1]Val x TCA'!$C$3:$M$280,9,FALSE)</f>
        <v>370250</v>
      </c>
      <c r="K73" s="2">
        <f>VLOOKUP(A73,'[1]Val x TCA'!$C$3:$M$280,10,FALSE)</f>
        <v>0</v>
      </c>
      <c r="L73" s="2">
        <f>VLOOKUP(A73,'[1]Val x TCA'!$C$3:$M$280,11,FALSE)</f>
        <v>0</v>
      </c>
    </row>
    <row r="74" spans="1:12" ht="12.75" customHeight="1" x14ac:dyDescent="0.2">
      <c r="A74" s="1" t="s">
        <v>88</v>
      </c>
      <c r="B74" s="1" t="s">
        <v>73</v>
      </c>
      <c r="C74" s="2">
        <f>VLOOKUP(A74,'[1]Val x TCA'!$C$3:$M$280,2,FALSE)</f>
        <v>737628</v>
      </c>
      <c r="D74" s="2">
        <f>VLOOKUP(A74,'[1]Val x TCA'!$C$3:$M$280,3,FALSE)</f>
        <v>0</v>
      </c>
      <c r="E74" s="2">
        <f>VLOOKUP(A74,'[1]Val x TCA'!$C$3:$M$280,4,FALSE)</f>
        <v>0</v>
      </c>
      <c r="F74" s="2">
        <f>VLOOKUP(A74,'[1]Val x TCA'!$C$3:$M$280,5,FALSE)</f>
        <v>0</v>
      </c>
      <c r="G74" s="2">
        <f>VLOOKUP(A74,'[1]Val x TCA'!$C$3:$M$280,6,FALSE)</f>
        <v>727</v>
      </c>
      <c r="H74" s="2">
        <f>VLOOKUP(A74,'[1]Val x TCA'!$C$3:$M$280,7,FALSE)</f>
        <v>0</v>
      </c>
      <c r="I74" s="2">
        <f>VLOOKUP(A74,'[1]Val x TCA'!$C$3:$M$280,8,FALSE)</f>
        <v>0</v>
      </c>
      <c r="J74" s="2">
        <f>VLOOKUP(A74,'[1]Val x TCA'!$C$3:$M$280,9,FALSE)</f>
        <v>738355</v>
      </c>
      <c r="K74" s="2">
        <f>VLOOKUP(A74,'[1]Val x TCA'!$C$3:$M$280,10,FALSE)</f>
        <v>0</v>
      </c>
      <c r="L74" s="2">
        <f>VLOOKUP(A74,'[1]Val x TCA'!$C$3:$M$280,11,FALSE)</f>
        <v>0</v>
      </c>
    </row>
    <row r="75" spans="1:12" ht="12.75" customHeight="1" x14ac:dyDescent="0.2">
      <c r="A75" s="1" t="s">
        <v>89</v>
      </c>
      <c r="B75" s="1" t="s">
        <v>73</v>
      </c>
      <c r="C75" s="2">
        <f>VLOOKUP(A75,'[1]Val x TCA'!$C$3:$M$280,2,FALSE)</f>
        <v>1312681</v>
      </c>
      <c r="D75" s="2">
        <f>VLOOKUP(A75,'[1]Val x TCA'!$C$3:$M$280,3,FALSE)</f>
        <v>0</v>
      </c>
      <c r="E75" s="2">
        <f>VLOOKUP(A75,'[1]Val x TCA'!$C$3:$M$280,4,FALSE)</f>
        <v>0</v>
      </c>
      <c r="F75" s="2">
        <f>VLOOKUP(A75,'[1]Val x TCA'!$C$3:$M$280,5,FALSE)</f>
        <v>0</v>
      </c>
      <c r="G75" s="2">
        <f>VLOOKUP(A75,'[1]Val x TCA'!$C$3:$M$280,6,FALSE)</f>
        <v>3567</v>
      </c>
      <c r="H75" s="2">
        <f>VLOOKUP(A75,'[1]Val x TCA'!$C$3:$M$280,7,FALSE)</f>
        <v>0</v>
      </c>
      <c r="I75" s="2">
        <f>VLOOKUP(A75,'[1]Val x TCA'!$C$3:$M$280,8,FALSE)</f>
        <v>0</v>
      </c>
      <c r="J75" s="2">
        <f>VLOOKUP(A75,'[1]Val x TCA'!$C$3:$M$280,9,FALSE)</f>
        <v>1316248</v>
      </c>
      <c r="K75" s="2">
        <f>VLOOKUP(A75,'[1]Val x TCA'!$C$3:$M$280,10,FALSE)</f>
        <v>0</v>
      </c>
      <c r="L75" s="2">
        <f>VLOOKUP(A75,'[1]Val x TCA'!$C$3:$M$280,11,FALSE)</f>
        <v>0</v>
      </c>
    </row>
    <row r="76" spans="1:12" ht="12.75" customHeight="1" x14ac:dyDescent="0.2">
      <c r="A76" s="1" t="s">
        <v>90</v>
      </c>
      <c r="B76" s="1" t="s">
        <v>73</v>
      </c>
      <c r="C76" s="2">
        <f>VLOOKUP(A76,'[1]Val x TCA'!$C$3:$M$280,2,FALSE)</f>
        <v>131183</v>
      </c>
      <c r="D76" s="2">
        <f>VLOOKUP(A76,'[1]Val x TCA'!$C$3:$M$280,3,FALSE)</f>
        <v>0</v>
      </c>
      <c r="E76" s="2">
        <f>VLOOKUP(A76,'[1]Val x TCA'!$C$3:$M$280,4,FALSE)</f>
        <v>0</v>
      </c>
      <c r="F76" s="2">
        <f>VLOOKUP(A76,'[1]Val x TCA'!$C$3:$M$280,5,FALSE)</f>
        <v>0</v>
      </c>
      <c r="G76" s="2">
        <f>VLOOKUP(A76,'[1]Val x TCA'!$C$3:$M$280,6,FALSE)</f>
        <v>39427</v>
      </c>
      <c r="H76" s="2">
        <f>VLOOKUP(A76,'[1]Val x TCA'!$C$3:$M$280,7,FALSE)</f>
        <v>0</v>
      </c>
      <c r="I76" s="2">
        <f>VLOOKUP(A76,'[1]Val x TCA'!$C$3:$M$280,8,FALSE)</f>
        <v>0</v>
      </c>
      <c r="J76" s="2">
        <f>VLOOKUP(A76,'[1]Val x TCA'!$C$3:$M$280,9,FALSE)</f>
        <v>170610</v>
      </c>
      <c r="K76" s="2">
        <f>VLOOKUP(A76,'[1]Val x TCA'!$C$3:$M$280,10,FALSE)</f>
        <v>0</v>
      </c>
      <c r="L76" s="2">
        <f>VLOOKUP(A76,'[1]Val x TCA'!$C$3:$M$280,11,FALSE)</f>
        <v>0</v>
      </c>
    </row>
    <row r="77" spans="1:12" ht="12.75" customHeight="1" x14ac:dyDescent="0.2">
      <c r="A77" s="1" t="s">
        <v>91</v>
      </c>
      <c r="B77" s="1" t="s">
        <v>73</v>
      </c>
      <c r="C77" s="2">
        <f>VLOOKUP(A77,'[1]Val x TCA'!$C$3:$M$280,2,FALSE)</f>
        <v>445248</v>
      </c>
      <c r="D77" s="2">
        <f>VLOOKUP(A77,'[1]Val x TCA'!$C$3:$M$280,3,FALSE)</f>
        <v>0</v>
      </c>
      <c r="E77" s="2">
        <f>VLOOKUP(A77,'[1]Val x TCA'!$C$3:$M$280,4,FALSE)</f>
        <v>0</v>
      </c>
      <c r="F77" s="2">
        <f>VLOOKUP(A77,'[1]Val x TCA'!$C$3:$M$280,5,FALSE)</f>
        <v>0</v>
      </c>
      <c r="G77" s="2">
        <f>VLOOKUP(A77,'[1]Val x TCA'!$C$3:$M$280,6,FALSE)</f>
        <v>912</v>
      </c>
      <c r="H77" s="2">
        <f>VLOOKUP(A77,'[1]Val x TCA'!$C$3:$M$280,7,FALSE)</f>
        <v>0</v>
      </c>
      <c r="I77" s="2">
        <f>VLOOKUP(A77,'[1]Val x TCA'!$C$3:$M$280,8,FALSE)</f>
        <v>0</v>
      </c>
      <c r="J77" s="2">
        <f>VLOOKUP(A77,'[1]Val x TCA'!$C$3:$M$280,9,FALSE)</f>
        <v>446160</v>
      </c>
      <c r="K77" s="2">
        <f>VLOOKUP(A77,'[1]Val x TCA'!$C$3:$M$280,10,FALSE)</f>
        <v>0</v>
      </c>
      <c r="L77" s="2">
        <f>VLOOKUP(A77,'[1]Val x TCA'!$C$3:$M$280,11,FALSE)</f>
        <v>445248</v>
      </c>
    </row>
    <row r="78" spans="1:12" ht="12.75" customHeight="1" x14ac:dyDescent="0.2">
      <c r="A78" s="1" t="s">
        <v>92</v>
      </c>
      <c r="B78" s="1" t="s">
        <v>93</v>
      </c>
      <c r="C78" s="2">
        <f>VLOOKUP(A78,'[1]Val x TCA'!$C$3:$M$280,2,FALSE)</f>
        <v>9382588218</v>
      </c>
      <c r="D78" s="2">
        <f>VLOOKUP(A78,'[1]Val x TCA'!$C$3:$M$280,3,FALSE)</f>
        <v>33088752</v>
      </c>
      <c r="E78" s="2">
        <f>VLOOKUP(A78,'[1]Val x TCA'!$C$3:$M$280,4,FALSE)</f>
        <v>76474244</v>
      </c>
      <c r="F78" s="2">
        <f>VLOOKUP(A78,'[1]Val x TCA'!$C$3:$M$280,5,FALSE)</f>
        <v>473177456</v>
      </c>
      <c r="G78" s="2">
        <f>VLOOKUP(A78,'[1]Val x TCA'!$C$3:$M$280,6,FALSE)</f>
        <v>70650125</v>
      </c>
      <c r="H78" s="2">
        <f>VLOOKUP(A78,'[1]Val x TCA'!$C$3:$M$280,7,FALSE)</f>
        <v>86681</v>
      </c>
      <c r="I78" s="2">
        <f>VLOOKUP(A78,'[1]Val x TCA'!$C$3:$M$280,8,FALSE)</f>
        <v>0</v>
      </c>
      <c r="J78" s="2">
        <f>VLOOKUP(A78,'[1]Val x TCA'!$C$3:$M$280,9,FALSE)</f>
        <v>10036065476</v>
      </c>
      <c r="K78" s="2">
        <f>VLOOKUP(A78,'[1]Val x TCA'!$C$3:$M$280,10,FALSE)</f>
        <v>120161370</v>
      </c>
      <c r="L78" s="2">
        <f>VLOOKUP(A78,'[1]Val x TCA'!$C$3:$M$280,11,FALSE)</f>
        <v>0</v>
      </c>
    </row>
    <row r="79" spans="1:12" ht="12.75" customHeight="1" x14ac:dyDescent="0.2">
      <c r="A79" s="1" t="s">
        <v>94</v>
      </c>
      <c r="B79" s="1" t="s">
        <v>93</v>
      </c>
      <c r="C79" s="2">
        <f>VLOOKUP(A79,'[1]Val x TCA'!$C$3:$M$280,2,FALSE)</f>
        <v>1121000</v>
      </c>
      <c r="D79" s="2">
        <f>VLOOKUP(A79,'[1]Val x TCA'!$C$3:$M$280,3,FALSE)</f>
        <v>0</v>
      </c>
      <c r="E79" s="2">
        <f>VLOOKUP(A79,'[1]Val x TCA'!$C$3:$M$280,4,FALSE)</f>
        <v>0</v>
      </c>
      <c r="F79" s="2">
        <f>VLOOKUP(A79,'[1]Val x TCA'!$C$3:$M$280,5,FALSE)</f>
        <v>23526</v>
      </c>
      <c r="G79" s="2">
        <f>VLOOKUP(A79,'[1]Val x TCA'!$C$3:$M$280,6,FALSE)</f>
        <v>3511</v>
      </c>
      <c r="H79" s="2">
        <f>VLOOKUP(A79,'[1]Val x TCA'!$C$3:$M$280,7,FALSE)</f>
        <v>0</v>
      </c>
      <c r="I79" s="2">
        <f>VLOOKUP(A79,'[1]Val x TCA'!$C$3:$M$280,8,FALSE)</f>
        <v>0</v>
      </c>
      <c r="J79" s="2">
        <f>VLOOKUP(A79,'[1]Val x TCA'!$C$3:$M$280,9,FALSE)</f>
        <v>1148037</v>
      </c>
      <c r="K79" s="2">
        <f>VLOOKUP(A79,'[1]Val x TCA'!$C$3:$M$280,10,FALSE)</f>
        <v>0</v>
      </c>
      <c r="L79" s="2">
        <f>VLOOKUP(A79,'[1]Val x TCA'!$C$3:$M$280,11,FALSE)</f>
        <v>0</v>
      </c>
    </row>
    <row r="80" spans="1:12" ht="12.75" customHeight="1" x14ac:dyDescent="0.2">
      <c r="A80" s="1" t="s">
        <v>95</v>
      </c>
      <c r="B80" s="1" t="s">
        <v>93</v>
      </c>
      <c r="C80" s="2">
        <f>VLOOKUP(A80,'[1]Val x TCA'!$C$3:$M$280,2,FALSE)</f>
        <v>1643800</v>
      </c>
      <c r="D80" s="2">
        <f>VLOOKUP(A80,'[1]Val x TCA'!$C$3:$M$280,3,FALSE)</f>
        <v>0</v>
      </c>
      <c r="E80" s="2">
        <f>VLOOKUP(A80,'[1]Val x TCA'!$C$3:$M$280,4,FALSE)</f>
        <v>0</v>
      </c>
      <c r="F80" s="2">
        <f>VLOOKUP(A80,'[1]Val x TCA'!$C$3:$M$280,5,FALSE)</f>
        <v>7874</v>
      </c>
      <c r="G80" s="2">
        <f>VLOOKUP(A80,'[1]Val x TCA'!$C$3:$M$280,6,FALSE)</f>
        <v>554</v>
      </c>
      <c r="H80" s="2">
        <f>VLOOKUP(A80,'[1]Val x TCA'!$C$3:$M$280,7,FALSE)</f>
        <v>0</v>
      </c>
      <c r="I80" s="2">
        <f>VLOOKUP(A80,'[1]Val x TCA'!$C$3:$M$280,8,FALSE)</f>
        <v>0</v>
      </c>
      <c r="J80" s="2">
        <f>VLOOKUP(A80,'[1]Val x TCA'!$C$3:$M$280,9,FALSE)</f>
        <v>1652228</v>
      </c>
      <c r="K80" s="2">
        <f>VLOOKUP(A80,'[1]Val x TCA'!$C$3:$M$280,10,FALSE)</f>
        <v>0</v>
      </c>
      <c r="L80" s="2">
        <f>VLOOKUP(A80,'[1]Val x TCA'!$C$3:$M$280,11,FALSE)</f>
        <v>0</v>
      </c>
    </row>
    <row r="81" spans="1:12" ht="12.75" customHeight="1" x14ac:dyDescent="0.2">
      <c r="A81" s="1" t="s">
        <v>96</v>
      </c>
      <c r="B81" s="1" t="s">
        <v>93</v>
      </c>
      <c r="C81" s="2">
        <f>VLOOKUP(A81,'[1]Val x TCA'!$C$3:$M$280,2,FALSE)</f>
        <v>1214800</v>
      </c>
      <c r="D81" s="2">
        <f>VLOOKUP(A81,'[1]Val x TCA'!$C$3:$M$280,3,FALSE)</f>
        <v>0</v>
      </c>
      <c r="E81" s="2">
        <f>VLOOKUP(A81,'[1]Val x TCA'!$C$3:$M$280,4,FALSE)</f>
        <v>0</v>
      </c>
      <c r="F81" s="2">
        <f>VLOOKUP(A81,'[1]Val x TCA'!$C$3:$M$280,5,FALSE)</f>
        <v>14020</v>
      </c>
      <c r="G81" s="2">
        <f>VLOOKUP(A81,'[1]Val x TCA'!$C$3:$M$280,6,FALSE)</f>
        <v>501</v>
      </c>
      <c r="H81" s="2">
        <f>VLOOKUP(A81,'[1]Val x TCA'!$C$3:$M$280,7,FALSE)</f>
        <v>0</v>
      </c>
      <c r="I81" s="2">
        <f>VLOOKUP(A81,'[1]Val x TCA'!$C$3:$M$280,8,FALSE)</f>
        <v>0</v>
      </c>
      <c r="J81" s="2">
        <f>VLOOKUP(A81,'[1]Val x TCA'!$C$3:$M$280,9,FALSE)</f>
        <v>1229321</v>
      </c>
      <c r="K81" s="2">
        <f>VLOOKUP(A81,'[1]Val x TCA'!$C$3:$M$280,10,FALSE)</f>
        <v>0</v>
      </c>
      <c r="L81" s="2">
        <f>VLOOKUP(A81,'[1]Val x TCA'!$C$3:$M$280,11,FALSE)</f>
        <v>0</v>
      </c>
    </row>
    <row r="82" spans="1:12" ht="12.75" customHeight="1" x14ac:dyDescent="0.2">
      <c r="A82" s="1" t="s">
        <v>97</v>
      </c>
      <c r="B82" s="1" t="s">
        <v>93</v>
      </c>
      <c r="C82" s="2">
        <f>VLOOKUP(A82,'[1]Val x TCA'!$C$3:$M$280,2,FALSE)</f>
        <v>395000</v>
      </c>
      <c r="D82" s="2">
        <f>VLOOKUP(A82,'[1]Val x TCA'!$C$3:$M$280,3,FALSE)</f>
        <v>0</v>
      </c>
      <c r="E82" s="2">
        <f>VLOOKUP(A82,'[1]Val x TCA'!$C$3:$M$280,4,FALSE)</f>
        <v>0</v>
      </c>
      <c r="F82" s="2">
        <f>VLOOKUP(A82,'[1]Val x TCA'!$C$3:$M$280,5,FALSE)</f>
        <v>0</v>
      </c>
      <c r="G82" s="2">
        <f>VLOOKUP(A82,'[1]Val x TCA'!$C$3:$M$280,6,FALSE)</f>
        <v>0</v>
      </c>
      <c r="H82" s="2">
        <f>VLOOKUP(A82,'[1]Val x TCA'!$C$3:$M$280,7,FALSE)</f>
        <v>0</v>
      </c>
      <c r="I82" s="2">
        <f>VLOOKUP(A82,'[1]Val x TCA'!$C$3:$M$280,8,FALSE)</f>
        <v>0</v>
      </c>
      <c r="J82" s="2">
        <f>VLOOKUP(A82,'[1]Val x TCA'!$C$3:$M$280,9,FALSE)</f>
        <v>395000</v>
      </c>
      <c r="K82" s="2">
        <f>VLOOKUP(A82,'[1]Val x TCA'!$C$3:$M$280,10,FALSE)</f>
        <v>0</v>
      </c>
      <c r="L82" s="2">
        <f>VLOOKUP(A82,'[1]Val x TCA'!$C$3:$M$280,11,FALSE)</f>
        <v>0</v>
      </c>
    </row>
    <row r="83" spans="1:12" ht="12.75" customHeight="1" x14ac:dyDescent="0.2">
      <c r="A83" s="1" t="s">
        <v>98</v>
      </c>
      <c r="B83" s="1" t="s">
        <v>93</v>
      </c>
      <c r="C83" s="2">
        <f>VLOOKUP(A83,'[1]Val x TCA'!$C$3:$M$280,2,FALSE)</f>
        <v>1400000</v>
      </c>
      <c r="D83" s="2">
        <f>VLOOKUP(A83,'[1]Val x TCA'!$C$3:$M$280,3,FALSE)</f>
        <v>0</v>
      </c>
      <c r="E83" s="2">
        <f>VLOOKUP(A83,'[1]Val x TCA'!$C$3:$M$280,4,FALSE)</f>
        <v>0</v>
      </c>
      <c r="F83" s="2">
        <f>VLOOKUP(A83,'[1]Val x TCA'!$C$3:$M$280,5,FALSE)</f>
        <v>19403</v>
      </c>
      <c r="G83" s="2">
        <f>VLOOKUP(A83,'[1]Val x TCA'!$C$3:$M$280,6,FALSE)</f>
        <v>634</v>
      </c>
      <c r="H83" s="2">
        <f>VLOOKUP(A83,'[1]Val x TCA'!$C$3:$M$280,7,FALSE)</f>
        <v>0</v>
      </c>
      <c r="I83" s="2">
        <f>VLOOKUP(A83,'[1]Val x TCA'!$C$3:$M$280,8,FALSE)</f>
        <v>0</v>
      </c>
      <c r="J83" s="2">
        <f>VLOOKUP(A83,'[1]Val x TCA'!$C$3:$M$280,9,FALSE)</f>
        <v>1420037</v>
      </c>
      <c r="K83" s="2">
        <f>VLOOKUP(A83,'[1]Val x TCA'!$C$3:$M$280,10,FALSE)</f>
        <v>0</v>
      </c>
      <c r="L83" s="2">
        <f>VLOOKUP(A83,'[1]Val x TCA'!$C$3:$M$280,11,FALSE)</f>
        <v>0</v>
      </c>
    </row>
    <row r="84" spans="1:12" ht="12.75" customHeight="1" x14ac:dyDescent="0.2">
      <c r="A84" s="1" t="s">
        <v>99</v>
      </c>
      <c r="B84" s="1" t="s">
        <v>93</v>
      </c>
      <c r="C84" s="2">
        <f>VLOOKUP(A84,'[1]Val x TCA'!$C$3:$M$280,2,FALSE)</f>
        <v>0</v>
      </c>
      <c r="D84" s="2">
        <f>VLOOKUP(A84,'[1]Val x TCA'!$C$3:$M$280,3,FALSE)</f>
        <v>0</v>
      </c>
      <c r="E84" s="2">
        <f>VLOOKUP(A84,'[1]Val x TCA'!$C$3:$M$280,4,FALSE)</f>
        <v>0</v>
      </c>
      <c r="F84" s="2">
        <f>VLOOKUP(A84,'[1]Val x TCA'!$C$3:$M$280,5,FALSE)</f>
        <v>0</v>
      </c>
      <c r="G84" s="2">
        <f>VLOOKUP(A84,'[1]Val x TCA'!$C$3:$M$280,6,FALSE)</f>
        <v>0</v>
      </c>
      <c r="H84" s="2">
        <f>VLOOKUP(A84,'[1]Val x TCA'!$C$3:$M$280,7,FALSE)</f>
        <v>0</v>
      </c>
      <c r="I84" s="2">
        <f>VLOOKUP(A84,'[1]Val x TCA'!$C$3:$M$280,8,FALSE)</f>
        <v>0</v>
      </c>
      <c r="J84" s="2">
        <f>VLOOKUP(A84,'[1]Val x TCA'!$C$3:$M$280,9,FALSE)</f>
        <v>0</v>
      </c>
      <c r="K84" s="2">
        <f>VLOOKUP(A84,'[1]Val x TCA'!$C$3:$M$280,10,FALSE)</f>
        <v>0</v>
      </c>
      <c r="L84" s="2">
        <f>VLOOKUP(A84,'[1]Val x TCA'!$C$3:$M$280,11,FALSE)</f>
        <v>0</v>
      </c>
    </row>
    <row r="85" spans="1:12" ht="12.75" customHeight="1" x14ac:dyDescent="0.2">
      <c r="A85" s="1" t="s">
        <v>100</v>
      </c>
      <c r="B85" s="1" t="s">
        <v>93</v>
      </c>
      <c r="C85" s="2">
        <f>VLOOKUP(A85,'[1]Val x TCA'!$C$3:$M$280,2,FALSE)</f>
        <v>337800</v>
      </c>
      <c r="D85" s="2">
        <f>VLOOKUP(A85,'[1]Val x TCA'!$C$3:$M$280,3,FALSE)</f>
        <v>0</v>
      </c>
      <c r="E85" s="2">
        <f>VLOOKUP(A85,'[1]Val x TCA'!$C$3:$M$280,4,FALSE)</f>
        <v>0</v>
      </c>
      <c r="F85" s="2">
        <f>VLOOKUP(A85,'[1]Val x TCA'!$C$3:$M$280,5,FALSE)</f>
        <v>0</v>
      </c>
      <c r="G85" s="2">
        <f>VLOOKUP(A85,'[1]Val x TCA'!$C$3:$M$280,6,FALSE)</f>
        <v>0</v>
      </c>
      <c r="H85" s="2">
        <f>VLOOKUP(A85,'[1]Val x TCA'!$C$3:$M$280,7,FALSE)</f>
        <v>0</v>
      </c>
      <c r="I85" s="2">
        <f>VLOOKUP(A85,'[1]Val x TCA'!$C$3:$M$280,8,FALSE)</f>
        <v>0</v>
      </c>
      <c r="J85" s="2">
        <f>VLOOKUP(A85,'[1]Val x TCA'!$C$3:$M$280,9,FALSE)</f>
        <v>337800</v>
      </c>
      <c r="K85" s="2">
        <f>VLOOKUP(A85,'[1]Val x TCA'!$C$3:$M$280,10,FALSE)</f>
        <v>0</v>
      </c>
      <c r="L85" s="2">
        <f>VLOOKUP(A85,'[1]Val x TCA'!$C$3:$M$280,11,FALSE)</f>
        <v>0</v>
      </c>
    </row>
    <row r="86" spans="1:12" ht="12.75" customHeight="1" x14ac:dyDescent="0.2">
      <c r="A86" s="1" t="s">
        <v>101</v>
      </c>
      <c r="B86" s="1" t="s">
        <v>93</v>
      </c>
      <c r="C86" s="2">
        <f>VLOOKUP(A86,'[1]Val x TCA'!$C$3:$M$280,2,FALSE)</f>
        <v>470200</v>
      </c>
      <c r="D86" s="2">
        <f>VLOOKUP(A86,'[1]Val x TCA'!$C$3:$M$280,3,FALSE)</f>
        <v>0</v>
      </c>
      <c r="E86" s="2">
        <f>VLOOKUP(A86,'[1]Val x TCA'!$C$3:$M$280,4,FALSE)</f>
        <v>0</v>
      </c>
      <c r="F86" s="2">
        <f>VLOOKUP(A86,'[1]Val x TCA'!$C$3:$M$280,5,FALSE)</f>
        <v>50315</v>
      </c>
      <c r="G86" s="2">
        <f>VLOOKUP(A86,'[1]Val x TCA'!$C$3:$M$280,6,FALSE)</f>
        <v>682</v>
      </c>
      <c r="H86" s="2">
        <f>VLOOKUP(A86,'[1]Val x TCA'!$C$3:$M$280,7,FALSE)</f>
        <v>0</v>
      </c>
      <c r="I86" s="2">
        <f>VLOOKUP(A86,'[1]Val x TCA'!$C$3:$M$280,8,FALSE)</f>
        <v>0</v>
      </c>
      <c r="J86" s="2">
        <f>VLOOKUP(A86,'[1]Val x TCA'!$C$3:$M$280,9,FALSE)</f>
        <v>521197</v>
      </c>
      <c r="K86" s="2">
        <f>VLOOKUP(A86,'[1]Val x TCA'!$C$3:$M$280,10,FALSE)</f>
        <v>0</v>
      </c>
      <c r="L86" s="2">
        <f>VLOOKUP(A86,'[1]Val x TCA'!$C$3:$M$280,11,FALSE)</f>
        <v>0</v>
      </c>
    </row>
    <row r="87" spans="1:12" ht="12.75" customHeight="1" x14ac:dyDescent="0.2">
      <c r="A87" s="1" t="s">
        <v>102</v>
      </c>
      <c r="B87" s="1" t="s">
        <v>93</v>
      </c>
      <c r="C87" s="2">
        <f>VLOOKUP(A87,'[1]Val x TCA'!$C$3:$M$280,2,FALSE)</f>
        <v>82800</v>
      </c>
      <c r="D87" s="2">
        <f>VLOOKUP(A87,'[1]Val x TCA'!$C$3:$M$280,3,FALSE)</f>
        <v>0</v>
      </c>
      <c r="E87" s="2">
        <f>VLOOKUP(A87,'[1]Val x TCA'!$C$3:$M$280,4,FALSE)</f>
        <v>0</v>
      </c>
      <c r="F87" s="2">
        <f>VLOOKUP(A87,'[1]Val x TCA'!$C$3:$M$280,5,FALSE)</f>
        <v>0</v>
      </c>
      <c r="G87" s="2">
        <f>VLOOKUP(A87,'[1]Val x TCA'!$C$3:$M$280,6,FALSE)</f>
        <v>0</v>
      </c>
      <c r="H87" s="2">
        <f>VLOOKUP(A87,'[1]Val x TCA'!$C$3:$M$280,7,FALSE)</f>
        <v>0</v>
      </c>
      <c r="I87" s="2">
        <f>VLOOKUP(A87,'[1]Val x TCA'!$C$3:$M$280,8,FALSE)</f>
        <v>0</v>
      </c>
      <c r="J87" s="2">
        <f>VLOOKUP(A87,'[1]Val x TCA'!$C$3:$M$280,9,FALSE)</f>
        <v>82800</v>
      </c>
      <c r="K87" s="2">
        <f>VLOOKUP(A87,'[1]Val x TCA'!$C$3:$M$280,10,FALSE)</f>
        <v>0</v>
      </c>
      <c r="L87" s="2">
        <f>VLOOKUP(A87,'[1]Val x TCA'!$C$3:$M$280,11,FALSE)</f>
        <v>0</v>
      </c>
    </row>
    <row r="88" spans="1:12" ht="12.75" customHeight="1" x14ac:dyDescent="0.2">
      <c r="A88" s="1" t="s">
        <v>103</v>
      </c>
      <c r="B88" s="1" t="s">
        <v>93</v>
      </c>
      <c r="C88" s="2">
        <f>VLOOKUP(A88,'[1]Val x TCA'!$C$3:$M$280,2,FALSE)</f>
        <v>296400</v>
      </c>
      <c r="D88" s="2">
        <f>VLOOKUP(A88,'[1]Val x TCA'!$C$3:$M$280,3,FALSE)</f>
        <v>0</v>
      </c>
      <c r="E88" s="2">
        <f>VLOOKUP(A88,'[1]Val x TCA'!$C$3:$M$280,4,FALSE)</f>
        <v>0</v>
      </c>
      <c r="F88" s="2">
        <f>VLOOKUP(A88,'[1]Val x TCA'!$C$3:$M$280,5,FALSE)</f>
        <v>0</v>
      </c>
      <c r="G88" s="2">
        <f>VLOOKUP(A88,'[1]Val x TCA'!$C$3:$M$280,6,FALSE)</f>
        <v>513</v>
      </c>
      <c r="H88" s="2">
        <f>VLOOKUP(A88,'[1]Val x TCA'!$C$3:$M$280,7,FALSE)</f>
        <v>0</v>
      </c>
      <c r="I88" s="2">
        <f>VLOOKUP(A88,'[1]Val x TCA'!$C$3:$M$280,8,FALSE)</f>
        <v>0</v>
      </c>
      <c r="J88" s="2">
        <f>VLOOKUP(A88,'[1]Val x TCA'!$C$3:$M$280,9,FALSE)</f>
        <v>296913</v>
      </c>
      <c r="K88" s="2">
        <f>VLOOKUP(A88,'[1]Val x TCA'!$C$3:$M$280,10,FALSE)</f>
        <v>0</v>
      </c>
      <c r="L88" s="2">
        <f>VLOOKUP(A88,'[1]Val x TCA'!$C$3:$M$280,11,FALSE)</f>
        <v>0</v>
      </c>
    </row>
    <row r="89" spans="1:12" ht="12.75" customHeight="1" x14ac:dyDescent="0.2">
      <c r="A89" s="1" t="s">
        <v>104</v>
      </c>
      <c r="B89" s="1" t="s">
        <v>93</v>
      </c>
      <c r="C89" s="2">
        <f>VLOOKUP(A89,'[1]Val x TCA'!$C$3:$M$280,2,FALSE)</f>
        <v>270800</v>
      </c>
      <c r="D89" s="2">
        <f>VLOOKUP(A89,'[1]Val x TCA'!$C$3:$M$280,3,FALSE)</f>
        <v>0</v>
      </c>
      <c r="E89" s="2">
        <f>VLOOKUP(A89,'[1]Val x TCA'!$C$3:$M$280,4,FALSE)</f>
        <v>0</v>
      </c>
      <c r="F89" s="2">
        <f>VLOOKUP(A89,'[1]Val x TCA'!$C$3:$M$280,5,FALSE)</f>
        <v>0</v>
      </c>
      <c r="G89" s="2">
        <f>VLOOKUP(A89,'[1]Val x TCA'!$C$3:$M$280,6,FALSE)</f>
        <v>0</v>
      </c>
      <c r="H89" s="2">
        <f>VLOOKUP(A89,'[1]Val x TCA'!$C$3:$M$280,7,FALSE)</f>
        <v>0</v>
      </c>
      <c r="I89" s="2">
        <f>VLOOKUP(A89,'[1]Val x TCA'!$C$3:$M$280,8,FALSE)</f>
        <v>0</v>
      </c>
      <c r="J89" s="2">
        <f>VLOOKUP(A89,'[1]Val x TCA'!$C$3:$M$280,9,FALSE)</f>
        <v>270800</v>
      </c>
      <c r="K89" s="2">
        <f>VLOOKUP(A89,'[1]Val x TCA'!$C$3:$M$280,10,FALSE)</f>
        <v>0</v>
      </c>
      <c r="L89" s="2">
        <f>VLOOKUP(A89,'[1]Val x TCA'!$C$3:$M$280,11,FALSE)</f>
        <v>0</v>
      </c>
    </row>
    <row r="90" spans="1:12" ht="12.75" customHeight="1" x14ac:dyDescent="0.2">
      <c r="A90" s="1" t="s">
        <v>105</v>
      </c>
      <c r="B90" s="1" t="s">
        <v>93</v>
      </c>
      <c r="C90" s="2">
        <f>VLOOKUP(A90,'[1]Val x TCA'!$C$3:$M$280,2,FALSE)</f>
        <v>1183307</v>
      </c>
      <c r="D90" s="2">
        <f>VLOOKUP(A90,'[1]Val x TCA'!$C$3:$M$280,3,FALSE)</f>
        <v>0</v>
      </c>
      <c r="E90" s="2">
        <f>VLOOKUP(A90,'[1]Val x TCA'!$C$3:$M$280,4,FALSE)</f>
        <v>0</v>
      </c>
      <c r="F90" s="2">
        <f>VLOOKUP(A90,'[1]Val x TCA'!$C$3:$M$280,5,FALSE)</f>
        <v>64759</v>
      </c>
      <c r="G90" s="2">
        <f>VLOOKUP(A90,'[1]Val x TCA'!$C$3:$M$280,6,FALSE)</f>
        <v>6000</v>
      </c>
      <c r="H90" s="2">
        <f>VLOOKUP(A90,'[1]Val x TCA'!$C$3:$M$280,7,FALSE)</f>
        <v>0</v>
      </c>
      <c r="I90" s="2">
        <f>VLOOKUP(A90,'[1]Val x TCA'!$C$3:$M$280,8,FALSE)</f>
        <v>0</v>
      </c>
      <c r="J90" s="2">
        <f>VLOOKUP(A90,'[1]Val x TCA'!$C$3:$M$280,9,FALSE)</f>
        <v>1254066</v>
      </c>
      <c r="K90" s="2">
        <f>VLOOKUP(A90,'[1]Val x TCA'!$C$3:$M$280,10,FALSE)</f>
        <v>0</v>
      </c>
      <c r="L90" s="2">
        <f>VLOOKUP(A90,'[1]Val x TCA'!$C$3:$M$280,11,FALSE)</f>
        <v>0</v>
      </c>
    </row>
    <row r="91" spans="1:12" ht="12.75" customHeight="1" x14ac:dyDescent="0.2">
      <c r="A91" s="1" t="s">
        <v>106</v>
      </c>
      <c r="B91" s="1" t="s">
        <v>93</v>
      </c>
      <c r="C91" s="2">
        <f>VLOOKUP(A91,'[1]Val x TCA'!$C$3:$M$280,2,FALSE)</f>
        <v>0</v>
      </c>
      <c r="D91" s="2">
        <f>VLOOKUP(A91,'[1]Val x TCA'!$C$3:$M$280,3,FALSE)</f>
        <v>0</v>
      </c>
      <c r="E91" s="2">
        <f>VLOOKUP(A91,'[1]Val x TCA'!$C$3:$M$280,4,FALSE)</f>
        <v>0</v>
      </c>
      <c r="F91" s="2">
        <f>VLOOKUP(A91,'[1]Val x TCA'!$C$3:$M$280,5,FALSE)</f>
        <v>0</v>
      </c>
      <c r="G91" s="2">
        <f>VLOOKUP(A91,'[1]Val x TCA'!$C$3:$M$280,6,FALSE)</f>
        <v>74968</v>
      </c>
      <c r="H91" s="2">
        <f>VLOOKUP(A91,'[1]Val x TCA'!$C$3:$M$280,7,FALSE)</f>
        <v>0</v>
      </c>
      <c r="I91" s="2">
        <f>VLOOKUP(A91,'[1]Val x TCA'!$C$3:$M$280,8,FALSE)</f>
        <v>0</v>
      </c>
      <c r="J91" s="2">
        <f>VLOOKUP(A91,'[1]Val x TCA'!$C$3:$M$280,9,FALSE)</f>
        <v>74968</v>
      </c>
      <c r="K91" s="2">
        <f>VLOOKUP(A91,'[1]Val x TCA'!$C$3:$M$280,10,FALSE)</f>
        <v>0</v>
      </c>
      <c r="L91" s="2">
        <f>VLOOKUP(A91,'[1]Val x TCA'!$C$3:$M$280,11,FALSE)</f>
        <v>0</v>
      </c>
    </row>
    <row r="92" spans="1:12" ht="12.75" customHeight="1" x14ac:dyDescent="0.2">
      <c r="A92" s="1" t="s">
        <v>107</v>
      </c>
      <c r="B92" s="1" t="s">
        <v>93</v>
      </c>
      <c r="C92" s="2">
        <f>VLOOKUP(A92,'[1]Val x TCA'!$C$3:$M$280,2,FALSE)</f>
        <v>0</v>
      </c>
      <c r="D92" s="2">
        <f>VLOOKUP(A92,'[1]Val x TCA'!$C$3:$M$280,3,FALSE)</f>
        <v>0</v>
      </c>
      <c r="E92" s="2">
        <f>VLOOKUP(A92,'[1]Val x TCA'!$C$3:$M$280,4,FALSE)</f>
        <v>0</v>
      </c>
      <c r="F92" s="2">
        <f>VLOOKUP(A92,'[1]Val x TCA'!$C$3:$M$280,5,FALSE)</f>
        <v>0</v>
      </c>
      <c r="G92" s="2">
        <f>VLOOKUP(A92,'[1]Val x TCA'!$C$3:$M$280,6,FALSE)</f>
        <v>17786</v>
      </c>
      <c r="H92" s="2">
        <f>VLOOKUP(A92,'[1]Val x TCA'!$C$3:$M$280,7,FALSE)</f>
        <v>0</v>
      </c>
      <c r="I92" s="2">
        <f>VLOOKUP(A92,'[1]Val x TCA'!$C$3:$M$280,8,FALSE)</f>
        <v>0</v>
      </c>
      <c r="J92" s="2">
        <f>VLOOKUP(A92,'[1]Val x TCA'!$C$3:$M$280,9,FALSE)</f>
        <v>17786</v>
      </c>
      <c r="K92" s="2">
        <f>VLOOKUP(A92,'[1]Val x TCA'!$C$3:$M$280,10,FALSE)</f>
        <v>0</v>
      </c>
      <c r="L92" s="2">
        <f>VLOOKUP(A92,'[1]Val x TCA'!$C$3:$M$280,11,FALSE)</f>
        <v>0</v>
      </c>
    </row>
    <row r="93" spans="1:12" ht="12.75" customHeight="1" x14ac:dyDescent="0.2">
      <c r="A93" s="1" t="s">
        <v>108</v>
      </c>
      <c r="B93" s="1" t="s">
        <v>93</v>
      </c>
      <c r="C93" s="2">
        <f>VLOOKUP(A93,'[1]Val x TCA'!$C$3:$M$280,2,FALSE)</f>
        <v>1144500</v>
      </c>
      <c r="D93" s="2">
        <f>VLOOKUP(A93,'[1]Val x TCA'!$C$3:$M$280,3,FALSE)</f>
        <v>0</v>
      </c>
      <c r="E93" s="2">
        <f>VLOOKUP(A93,'[1]Val x TCA'!$C$3:$M$280,4,FALSE)</f>
        <v>0</v>
      </c>
      <c r="F93" s="2">
        <f>VLOOKUP(A93,'[1]Val x TCA'!$C$3:$M$280,5,FALSE)</f>
        <v>0</v>
      </c>
      <c r="G93" s="2">
        <f>VLOOKUP(A93,'[1]Val x TCA'!$C$3:$M$280,6,FALSE)</f>
        <v>0</v>
      </c>
      <c r="H93" s="2">
        <f>VLOOKUP(A93,'[1]Val x TCA'!$C$3:$M$280,7,FALSE)</f>
        <v>0</v>
      </c>
      <c r="I93" s="2">
        <f>VLOOKUP(A93,'[1]Val x TCA'!$C$3:$M$280,8,FALSE)</f>
        <v>0</v>
      </c>
      <c r="J93" s="2">
        <f>VLOOKUP(A93,'[1]Val x TCA'!$C$3:$M$280,9,FALSE)</f>
        <v>1144500</v>
      </c>
      <c r="K93" s="2">
        <f>VLOOKUP(A93,'[1]Val x TCA'!$C$3:$M$280,10,FALSE)</f>
        <v>0</v>
      </c>
      <c r="L93" s="2">
        <f>VLOOKUP(A93,'[1]Val x TCA'!$C$3:$M$280,11,FALSE)</f>
        <v>0</v>
      </c>
    </row>
    <row r="94" spans="1:12" ht="12.75" customHeight="1" x14ac:dyDescent="0.2">
      <c r="A94" s="1" t="s">
        <v>109</v>
      </c>
      <c r="B94" s="1" t="s">
        <v>93</v>
      </c>
      <c r="C94" s="2">
        <f>VLOOKUP(A94,'[1]Val x TCA'!$C$3:$M$280,2,FALSE)</f>
        <v>68997970</v>
      </c>
      <c r="D94" s="2">
        <f>VLOOKUP(A94,'[1]Val x TCA'!$C$3:$M$280,3,FALSE)</f>
        <v>0</v>
      </c>
      <c r="E94" s="2">
        <f>VLOOKUP(A94,'[1]Val x TCA'!$C$3:$M$280,4,FALSE)</f>
        <v>387546</v>
      </c>
      <c r="F94" s="2">
        <f>VLOOKUP(A94,'[1]Val x TCA'!$C$3:$M$280,5,FALSE)</f>
        <v>959630</v>
      </c>
      <c r="G94" s="2">
        <f>VLOOKUP(A94,'[1]Val x TCA'!$C$3:$M$280,6,FALSE)</f>
        <v>70943</v>
      </c>
      <c r="H94" s="2">
        <f>VLOOKUP(A94,'[1]Val x TCA'!$C$3:$M$280,7,FALSE)</f>
        <v>0</v>
      </c>
      <c r="I94" s="2">
        <f>VLOOKUP(A94,'[1]Val x TCA'!$C$3:$M$280,8,FALSE)</f>
        <v>0</v>
      </c>
      <c r="J94" s="2">
        <f>VLOOKUP(A94,'[1]Val x TCA'!$C$3:$M$280,9,FALSE)</f>
        <v>70416089</v>
      </c>
      <c r="K94" s="2">
        <f>VLOOKUP(A94,'[1]Val x TCA'!$C$3:$M$280,10,FALSE)</f>
        <v>0</v>
      </c>
      <c r="L94" s="2">
        <f>VLOOKUP(A94,'[1]Val x TCA'!$C$3:$M$280,11,FALSE)</f>
        <v>0</v>
      </c>
    </row>
    <row r="95" spans="1:12" ht="12.75" customHeight="1" x14ac:dyDescent="0.2">
      <c r="A95" s="1" t="s">
        <v>110</v>
      </c>
      <c r="B95" s="1" t="s">
        <v>93</v>
      </c>
      <c r="C95" s="2">
        <f>VLOOKUP(A95,'[1]Val x TCA'!$C$3:$M$280,2,FALSE)</f>
        <v>468603</v>
      </c>
      <c r="D95" s="2">
        <f>VLOOKUP(A95,'[1]Val x TCA'!$C$3:$M$280,3,FALSE)</f>
        <v>0</v>
      </c>
      <c r="E95" s="2">
        <f>VLOOKUP(A95,'[1]Val x TCA'!$C$3:$M$280,4,FALSE)</f>
        <v>0</v>
      </c>
      <c r="F95" s="2">
        <f>VLOOKUP(A95,'[1]Val x TCA'!$C$3:$M$280,5,FALSE)</f>
        <v>0</v>
      </c>
      <c r="G95" s="2">
        <f>VLOOKUP(A95,'[1]Val x TCA'!$C$3:$M$280,6,FALSE)</f>
        <v>0</v>
      </c>
      <c r="H95" s="2">
        <f>VLOOKUP(A95,'[1]Val x TCA'!$C$3:$M$280,7,FALSE)</f>
        <v>0</v>
      </c>
      <c r="I95" s="2">
        <f>VLOOKUP(A95,'[1]Val x TCA'!$C$3:$M$280,8,FALSE)</f>
        <v>0</v>
      </c>
      <c r="J95" s="2">
        <f>VLOOKUP(A95,'[1]Val x TCA'!$C$3:$M$280,9,FALSE)</f>
        <v>468603</v>
      </c>
      <c r="K95" s="2">
        <f>VLOOKUP(A95,'[1]Val x TCA'!$C$3:$M$280,10,FALSE)</f>
        <v>348728</v>
      </c>
      <c r="L95" s="2">
        <f>VLOOKUP(A95,'[1]Val x TCA'!$C$3:$M$280,11,FALSE)</f>
        <v>0</v>
      </c>
    </row>
    <row r="96" spans="1:12" ht="12.75" customHeight="1" x14ac:dyDescent="0.2">
      <c r="A96" s="1" t="s">
        <v>111</v>
      </c>
      <c r="B96" s="1" t="s">
        <v>93</v>
      </c>
      <c r="C96" s="2">
        <f>VLOOKUP(A96,'[1]Val x TCA'!$C$3:$M$280,2,FALSE)</f>
        <v>919979</v>
      </c>
      <c r="D96" s="2">
        <f>VLOOKUP(A96,'[1]Val x TCA'!$C$3:$M$280,3,FALSE)</f>
        <v>0</v>
      </c>
      <c r="E96" s="2">
        <f>VLOOKUP(A96,'[1]Val x TCA'!$C$3:$M$280,4,FALSE)</f>
        <v>0</v>
      </c>
      <c r="F96" s="2">
        <f>VLOOKUP(A96,'[1]Val x TCA'!$C$3:$M$280,5,FALSE)</f>
        <v>0</v>
      </c>
      <c r="G96" s="2">
        <f>VLOOKUP(A96,'[1]Val x TCA'!$C$3:$M$280,6,FALSE)</f>
        <v>3445</v>
      </c>
      <c r="H96" s="2">
        <f>VLOOKUP(A96,'[1]Val x TCA'!$C$3:$M$280,7,FALSE)</f>
        <v>0</v>
      </c>
      <c r="I96" s="2">
        <f>VLOOKUP(A96,'[1]Val x TCA'!$C$3:$M$280,8,FALSE)</f>
        <v>0</v>
      </c>
      <c r="J96" s="2">
        <f>VLOOKUP(A96,'[1]Val x TCA'!$C$3:$M$280,9,FALSE)</f>
        <v>923424</v>
      </c>
      <c r="K96" s="2">
        <f>VLOOKUP(A96,'[1]Val x TCA'!$C$3:$M$280,10,FALSE)</f>
        <v>0</v>
      </c>
      <c r="L96" s="2">
        <f>VLOOKUP(A96,'[1]Val x TCA'!$C$3:$M$280,11,FALSE)</f>
        <v>0</v>
      </c>
    </row>
    <row r="97" spans="1:12" ht="12.75" customHeight="1" x14ac:dyDescent="0.2">
      <c r="A97" s="1" t="s">
        <v>112</v>
      </c>
      <c r="B97" s="1" t="s">
        <v>93</v>
      </c>
      <c r="C97" s="2">
        <f>VLOOKUP(A97,'[1]Val x TCA'!$C$3:$M$280,2,FALSE)</f>
        <v>604479921</v>
      </c>
      <c r="D97" s="2">
        <f>VLOOKUP(A97,'[1]Val x TCA'!$C$3:$M$280,3,FALSE)</f>
        <v>0</v>
      </c>
      <c r="E97" s="2">
        <f>VLOOKUP(A97,'[1]Val x TCA'!$C$3:$M$280,4,FALSE)</f>
        <v>5229718</v>
      </c>
      <c r="F97" s="2">
        <f>VLOOKUP(A97,'[1]Val x TCA'!$C$3:$M$280,5,FALSE)</f>
        <v>966120</v>
      </c>
      <c r="G97" s="2">
        <f>VLOOKUP(A97,'[1]Val x TCA'!$C$3:$M$280,6,FALSE)</f>
        <v>1845834</v>
      </c>
      <c r="H97" s="2">
        <f>VLOOKUP(A97,'[1]Val x TCA'!$C$3:$M$280,7,FALSE)</f>
        <v>0</v>
      </c>
      <c r="I97" s="2">
        <f>VLOOKUP(A97,'[1]Val x TCA'!$C$3:$M$280,8,FALSE)</f>
        <v>0</v>
      </c>
      <c r="J97" s="2">
        <f>VLOOKUP(A97,'[1]Val x TCA'!$C$3:$M$280,9,FALSE)</f>
        <v>612521593</v>
      </c>
      <c r="K97" s="2">
        <f>VLOOKUP(A97,'[1]Val x TCA'!$C$3:$M$280,10,FALSE)</f>
        <v>10039585</v>
      </c>
      <c r="L97" s="2">
        <f>VLOOKUP(A97,'[1]Val x TCA'!$C$3:$M$280,11,FALSE)</f>
        <v>0</v>
      </c>
    </row>
    <row r="98" spans="1:12" ht="12.75" customHeight="1" x14ac:dyDescent="0.2">
      <c r="A98" s="1" t="s">
        <v>113</v>
      </c>
      <c r="B98" s="1" t="s">
        <v>93</v>
      </c>
      <c r="C98" s="2">
        <f>VLOOKUP(A98,'[1]Val x TCA'!$C$3:$M$280,2,FALSE)</f>
        <v>12455143242</v>
      </c>
      <c r="D98" s="2">
        <f>VLOOKUP(A98,'[1]Val x TCA'!$C$3:$M$280,3,FALSE)</f>
        <v>6645261</v>
      </c>
      <c r="E98" s="2">
        <f>VLOOKUP(A98,'[1]Val x TCA'!$C$3:$M$280,4,FALSE)</f>
        <v>108730020</v>
      </c>
      <c r="F98" s="2">
        <f>VLOOKUP(A98,'[1]Val x TCA'!$C$3:$M$280,5,FALSE)</f>
        <v>382736250</v>
      </c>
      <c r="G98" s="2">
        <f>VLOOKUP(A98,'[1]Val x TCA'!$C$3:$M$280,6,FALSE)</f>
        <v>62174306</v>
      </c>
      <c r="H98" s="2">
        <f>VLOOKUP(A98,'[1]Val x TCA'!$C$3:$M$280,7,FALSE)</f>
        <v>49140</v>
      </c>
      <c r="I98" s="2">
        <f>VLOOKUP(A98,'[1]Val x TCA'!$C$3:$M$280,8,FALSE)</f>
        <v>0</v>
      </c>
      <c r="J98" s="2">
        <f>VLOOKUP(A98,'[1]Val x TCA'!$C$3:$M$280,9,FALSE)</f>
        <v>13015478219</v>
      </c>
      <c r="K98" s="2">
        <f>VLOOKUP(A98,'[1]Val x TCA'!$C$3:$M$280,10,FALSE)</f>
        <v>165249012</v>
      </c>
      <c r="L98" s="2">
        <f>VLOOKUP(A98,'[1]Val x TCA'!$C$3:$M$280,11,FALSE)</f>
        <v>0</v>
      </c>
    </row>
    <row r="99" spans="1:12" ht="12.75" customHeight="1" x14ac:dyDescent="0.2">
      <c r="A99" s="1" t="s">
        <v>114</v>
      </c>
      <c r="B99" s="1" t="s">
        <v>93</v>
      </c>
      <c r="C99" s="2">
        <f>VLOOKUP(A99,'[1]Val x TCA'!$C$3:$M$280,2,FALSE)</f>
        <v>45172956</v>
      </c>
      <c r="D99" s="2">
        <f>VLOOKUP(A99,'[1]Val x TCA'!$C$3:$M$280,3,FALSE)</f>
        <v>0</v>
      </c>
      <c r="E99" s="2">
        <f>VLOOKUP(A99,'[1]Val x TCA'!$C$3:$M$280,4,FALSE)</f>
        <v>0</v>
      </c>
      <c r="F99" s="2">
        <f>VLOOKUP(A99,'[1]Val x TCA'!$C$3:$M$280,5,FALSE)</f>
        <v>2710133</v>
      </c>
      <c r="G99" s="2">
        <f>VLOOKUP(A99,'[1]Val x TCA'!$C$3:$M$280,6,FALSE)</f>
        <v>383186</v>
      </c>
      <c r="H99" s="2">
        <f>VLOOKUP(A99,'[1]Val x TCA'!$C$3:$M$280,7,FALSE)</f>
        <v>0</v>
      </c>
      <c r="I99" s="2">
        <f>VLOOKUP(A99,'[1]Val x TCA'!$C$3:$M$280,8,FALSE)</f>
        <v>0</v>
      </c>
      <c r="J99" s="2">
        <f>VLOOKUP(A99,'[1]Val x TCA'!$C$3:$M$280,9,FALSE)</f>
        <v>48266275</v>
      </c>
      <c r="K99" s="2">
        <f>VLOOKUP(A99,'[1]Val x TCA'!$C$3:$M$280,10,FALSE)</f>
        <v>6854851</v>
      </c>
      <c r="L99" s="2">
        <f>VLOOKUP(A99,'[1]Val x TCA'!$C$3:$M$280,11,FALSE)</f>
        <v>0</v>
      </c>
    </row>
    <row r="100" spans="1:12" ht="12.75" customHeight="1" x14ac:dyDescent="0.2">
      <c r="A100" s="1" t="s">
        <v>115</v>
      </c>
      <c r="B100" s="1" t="s">
        <v>93</v>
      </c>
      <c r="C100" s="2">
        <f>VLOOKUP(A100,'[1]Val x TCA'!$C$3:$M$280,2,FALSE)</f>
        <v>84420630</v>
      </c>
      <c r="D100" s="2">
        <f>VLOOKUP(A100,'[1]Val x TCA'!$C$3:$M$280,3,FALSE)</f>
        <v>0</v>
      </c>
      <c r="E100" s="2">
        <f>VLOOKUP(A100,'[1]Val x TCA'!$C$3:$M$280,4,FALSE)</f>
        <v>0</v>
      </c>
      <c r="F100" s="2">
        <f>VLOOKUP(A100,'[1]Val x TCA'!$C$3:$M$280,5,FALSE)</f>
        <v>7985889</v>
      </c>
      <c r="G100" s="2">
        <f>VLOOKUP(A100,'[1]Val x TCA'!$C$3:$M$280,6,FALSE)</f>
        <v>827375</v>
      </c>
      <c r="H100" s="2">
        <f>VLOOKUP(A100,'[1]Val x TCA'!$C$3:$M$280,7,FALSE)</f>
        <v>0</v>
      </c>
      <c r="I100" s="2">
        <f>VLOOKUP(A100,'[1]Val x TCA'!$C$3:$M$280,8,FALSE)</f>
        <v>0</v>
      </c>
      <c r="J100" s="2">
        <f>VLOOKUP(A100,'[1]Val x TCA'!$C$3:$M$280,9,FALSE)</f>
        <v>93233894</v>
      </c>
      <c r="K100" s="2">
        <f>VLOOKUP(A100,'[1]Val x TCA'!$C$3:$M$280,10,FALSE)</f>
        <v>0</v>
      </c>
      <c r="L100" s="2">
        <f>VLOOKUP(A100,'[1]Val x TCA'!$C$3:$M$280,11,FALSE)</f>
        <v>0</v>
      </c>
    </row>
    <row r="101" spans="1:12" ht="12.75" customHeight="1" x14ac:dyDescent="0.2">
      <c r="A101" s="1" t="s">
        <v>116</v>
      </c>
      <c r="B101" s="1" t="s">
        <v>93</v>
      </c>
      <c r="C101" s="2">
        <f>VLOOKUP(A101,'[1]Val x TCA'!$C$3:$M$280,2,FALSE)</f>
        <v>75057295</v>
      </c>
      <c r="D101" s="2">
        <f>VLOOKUP(A101,'[1]Val x TCA'!$C$3:$M$280,3,FALSE)</f>
        <v>0</v>
      </c>
      <c r="E101" s="2">
        <f>VLOOKUP(A101,'[1]Val x TCA'!$C$3:$M$280,4,FALSE)</f>
        <v>77438</v>
      </c>
      <c r="F101" s="2">
        <f>VLOOKUP(A101,'[1]Val x TCA'!$C$3:$M$280,5,FALSE)</f>
        <v>11178166</v>
      </c>
      <c r="G101" s="2">
        <f>VLOOKUP(A101,'[1]Val x TCA'!$C$3:$M$280,6,FALSE)</f>
        <v>198260</v>
      </c>
      <c r="H101" s="2">
        <f>VLOOKUP(A101,'[1]Val x TCA'!$C$3:$M$280,7,FALSE)</f>
        <v>0</v>
      </c>
      <c r="I101" s="2">
        <f>VLOOKUP(A101,'[1]Val x TCA'!$C$3:$M$280,8,FALSE)</f>
        <v>0</v>
      </c>
      <c r="J101" s="2">
        <f>VLOOKUP(A101,'[1]Val x TCA'!$C$3:$M$280,9,FALSE)</f>
        <v>86511159</v>
      </c>
      <c r="K101" s="2">
        <f>VLOOKUP(A101,'[1]Val x TCA'!$C$3:$M$280,10,FALSE)</f>
        <v>6776700</v>
      </c>
      <c r="L101" s="2">
        <f>VLOOKUP(A101,'[1]Val x TCA'!$C$3:$M$280,11,FALSE)</f>
        <v>0</v>
      </c>
    </row>
    <row r="102" spans="1:12" ht="12.75" customHeight="1" x14ac:dyDescent="0.2">
      <c r="A102" s="1" t="s">
        <v>117</v>
      </c>
      <c r="B102" s="1" t="s">
        <v>93</v>
      </c>
      <c r="C102" s="2">
        <f>VLOOKUP(A102,'[1]Val x TCA'!$C$3:$M$280,2,FALSE)</f>
        <v>376266307</v>
      </c>
      <c r="D102" s="2">
        <f>VLOOKUP(A102,'[1]Val x TCA'!$C$3:$M$280,3,FALSE)</f>
        <v>0</v>
      </c>
      <c r="E102" s="2">
        <f>VLOOKUP(A102,'[1]Val x TCA'!$C$3:$M$280,4,FALSE)</f>
        <v>1219909</v>
      </c>
      <c r="F102" s="2">
        <f>VLOOKUP(A102,'[1]Val x TCA'!$C$3:$M$280,5,FALSE)</f>
        <v>20407266</v>
      </c>
      <c r="G102" s="2">
        <f>VLOOKUP(A102,'[1]Val x TCA'!$C$3:$M$280,6,FALSE)</f>
        <v>3095554</v>
      </c>
      <c r="H102" s="2">
        <f>VLOOKUP(A102,'[1]Val x TCA'!$C$3:$M$280,7,FALSE)</f>
        <v>0</v>
      </c>
      <c r="I102" s="2">
        <f>VLOOKUP(A102,'[1]Val x TCA'!$C$3:$M$280,8,FALSE)</f>
        <v>0</v>
      </c>
      <c r="J102" s="2">
        <f>VLOOKUP(A102,'[1]Val x TCA'!$C$3:$M$280,9,FALSE)</f>
        <v>400989036</v>
      </c>
      <c r="K102" s="2">
        <f>VLOOKUP(A102,'[1]Val x TCA'!$C$3:$M$280,10,FALSE)</f>
        <v>17560180</v>
      </c>
      <c r="L102" s="2">
        <f>VLOOKUP(A102,'[1]Val x TCA'!$C$3:$M$280,11,FALSE)</f>
        <v>0</v>
      </c>
    </row>
    <row r="103" spans="1:12" ht="12.75" customHeight="1" x14ac:dyDescent="0.2">
      <c r="A103" s="1" t="s">
        <v>118</v>
      </c>
      <c r="B103" s="1" t="s">
        <v>93</v>
      </c>
      <c r="C103" s="2">
        <f>VLOOKUP(A103,'[1]Val x TCA'!$C$3:$M$280,2,FALSE)</f>
        <v>2327115</v>
      </c>
      <c r="D103" s="2">
        <f>VLOOKUP(A103,'[1]Val x TCA'!$C$3:$M$280,3,FALSE)</f>
        <v>0</v>
      </c>
      <c r="E103" s="2">
        <f>VLOOKUP(A103,'[1]Val x TCA'!$C$3:$M$280,4,FALSE)</f>
        <v>0</v>
      </c>
      <c r="F103" s="2">
        <f>VLOOKUP(A103,'[1]Val x TCA'!$C$3:$M$280,5,FALSE)</f>
        <v>0</v>
      </c>
      <c r="G103" s="2">
        <f>VLOOKUP(A103,'[1]Val x TCA'!$C$3:$M$280,6,FALSE)</f>
        <v>47201</v>
      </c>
      <c r="H103" s="2">
        <f>VLOOKUP(A103,'[1]Val x TCA'!$C$3:$M$280,7,FALSE)</f>
        <v>0</v>
      </c>
      <c r="I103" s="2">
        <f>VLOOKUP(A103,'[1]Val x TCA'!$C$3:$M$280,8,FALSE)</f>
        <v>0</v>
      </c>
      <c r="J103" s="2">
        <f>VLOOKUP(A103,'[1]Val x TCA'!$C$3:$M$280,9,FALSE)</f>
        <v>2374316</v>
      </c>
      <c r="K103" s="2">
        <f>VLOOKUP(A103,'[1]Val x TCA'!$C$3:$M$280,10,FALSE)</f>
        <v>0</v>
      </c>
      <c r="L103" s="2">
        <f>VLOOKUP(A103,'[1]Val x TCA'!$C$3:$M$280,11,FALSE)</f>
        <v>0</v>
      </c>
    </row>
    <row r="104" spans="1:12" x14ac:dyDescent="0.2">
      <c r="A104" s="1" t="s">
        <v>119</v>
      </c>
      <c r="B104" s="1" t="s">
        <v>93</v>
      </c>
      <c r="C104" s="2">
        <f>VLOOKUP(A104,'[1]Val x TCA'!$C$3:$M$280,2,FALSE)</f>
        <v>5902380</v>
      </c>
      <c r="D104" s="2">
        <f>VLOOKUP(A104,'[1]Val x TCA'!$C$3:$M$280,3,FALSE)</f>
        <v>0</v>
      </c>
      <c r="E104" s="2">
        <f>VLOOKUP(A104,'[1]Val x TCA'!$C$3:$M$280,4,FALSE)</f>
        <v>0</v>
      </c>
      <c r="F104" s="2">
        <f>VLOOKUP(A104,'[1]Val x TCA'!$C$3:$M$280,5,FALSE)</f>
        <v>156943</v>
      </c>
      <c r="G104" s="2">
        <f>VLOOKUP(A104,'[1]Val x TCA'!$C$3:$M$280,6,FALSE)</f>
        <v>7880</v>
      </c>
      <c r="H104" s="2">
        <f>VLOOKUP(A104,'[1]Val x TCA'!$C$3:$M$280,7,FALSE)</f>
        <v>0</v>
      </c>
      <c r="I104" s="2">
        <f>VLOOKUP(A104,'[1]Val x TCA'!$C$3:$M$280,8,FALSE)</f>
        <v>0</v>
      </c>
      <c r="J104" s="2">
        <f>VLOOKUP(A104,'[1]Val x TCA'!$C$3:$M$280,9,FALSE)</f>
        <v>6067203</v>
      </c>
      <c r="K104" s="2">
        <f>VLOOKUP(A104,'[1]Val x TCA'!$C$3:$M$280,10,FALSE)</f>
        <v>0</v>
      </c>
      <c r="L104" s="2">
        <f>VLOOKUP(A104,'[1]Val x TCA'!$C$3:$M$280,11,FALSE)</f>
        <v>0</v>
      </c>
    </row>
    <row r="105" spans="1:12" x14ac:dyDescent="0.2">
      <c r="A105" s="1" t="s">
        <v>120</v>
      </c>
      <c r="B105" s="1" t="s">
        <v>93</v>
      </c>
      <c r="C105" s="2">
        <f>VLOOKUP(A105,'[1]Val x TCA'!$C$3:$M$280,2,FALSE)</f>
        <v>9032930</v>
      </c>
      <c r="D105" s="2">
        <f>VLOOKUP(A105,'[1]Val x TCA'!$C$3:$M$280,3,FALSE)</f>
        <v>3905537</v>
      </c>
      <c r="E105" s="2">
        <f>VLOOKUP(A105,'[1]Val x TCA'!$C$3:$M$280,4,FALSE)</f>
        <v>0</v>
      </c>
      <c r="F105" s="2">
        <f>VLOOKUP(A105,'[1]Val x TCA'!$C$3:$M$280,5,FALSE)</f>
        <v>321307</v>
      </c>
      <c r="G105" s="2">
        <f>VLOOKUP(A105,'[1]Val x TCA'!$C$3:$M$280,6,FALSE)</f>
        <v>7319267</v>
      </c>
      <c r="H105" s="2">
        <f>VLOOKUP(A105,'[1]Val x TCA'!$C$3:$M$280,7,FALSE)</f>
        <v>0</v>
      </c>
      <c r="I105" s="2">
        <f>VLOOKUP(A105,'[1]Val x TCA'!$C$3:$M$280,8,FALSE)</f>
        <v>0</v>
      </c>
      <c r="J105" s="2">
        <f>VLOOKUP(A105,'[1]Val x TCA'!$C$3:$M$280,9,FALSE)</f>
        <v>20579041</v>
      </c>
      <c r="K105" s="2">
        <f>VLOOKUP(A105,'[1]Val x TCA'!$C$3:$M$280,10,FALSE)</f>
        <v>232871</v>
      </c>
      <c r="L105" s="2">
        <f>VLOOKUP(A105,'[1]Val x TCA'!$C$3:$M$280,11,FALSE)</f>
        <v>0</v>
      </c>
    </row>
    <row r="106" spans="1:12" x14ac:dyDescent="0.2">
      <c r="A106" s="1" t="s">
        <v>121</v>
      </c>
      <c r="B106" s="1" t="s">
        <v>93</v>
      </c>
      <c r="C106" s="2">
        <f>VLOOKUP(A106,'[1]Val x TCA'!$C$3:$M$280,2,FALSE)</f>
        <v>10009340</v>
      </c>
      <c r="D106" s="2">
        <f>VLOOKUP(A106,'[1]Val x TCA'!$C$3:$M$280,3,FALSE)</f>
        <v>0</v>
      </c>
      <c r="E106" s="2">
        <f>VLOOKUP(A106,'[1]Val x TCA'!$C$3:$M$280,4,FALSE)</f>
        <v>0</v>
      </c>
      <c r="F106" s="2">
        <f>VLOOKUP(A106,'[1]Val x TCA'!$C$3:$M$280,5,FALSE)</f>
        <v>954342</v>
      </c>
      <c r="G106" s="2">
        <f>VLOOKUP(A106,'[1]Val x TCA'!$C$3:$M$280,6,FALSE)</f>
        <v>52496</v>
      </c>
      <c r="H106" s="2">
        <f>VLOOKUP(A106,'[1]Val x TCA'!$C$3:$M$280,7,FALSE)</f>
        <v>0</v>
      </c>
      <c r="I106" s="2">
        <f>VLOOKUP(A106,'[1]Val x TCA'!$C$3:$M$280,8,FALSE)</f>
        <v>0</v>
      </c>
      <c r="J106" s="2">
        <f>VLOOKUP(A106,'[1]Val x TCA'!$C$3:$M$280,9,FALSE)</f>
        <v>11016178</v>
      </c>
      <c r="K106" s="2">
        <f>VLOOKUP(A106,'[1]Val x TCA'!$C$3:$M$280,10,FALSE)</f>
        <v>0</v>
      </c>
      <c r="L106" s="2">
        <f>VLOOKUP(A106,'[1]Val x TCA'!$C$3:$M$280,11,FALSE)</f>
        <v>0</v>
      </c>
    </row>
    <row r="107" spans="1:12" x14ac:dyDescent="0.2">
      <c r="A107" s="1" t="s">
        <v>122</v>
      </c>
      <c r="B107" s="1" t="s">
        <v>93</v>
      </c>
      <c r="C107" s="2">
        <f>VLOOKUP(A107,'[1]Val x TCA'!$C$3:$M$280,2,FALSE)</f>
        <v>7363062</v>
      </c>
      <c r="D107" s="2">
        <f>VLOOKUP(A107,'[1]Val x TCA'!$C$3:$M$280,3,FALSE)</f>
        <v>0</v>
      </c>
      <c r="E107" s="2">
        <f>VLOOKUP(A107,'[1]Val x TCA'!$C$3:$M$280,4,FALSE)</f>
        <v>0</v>
      </c>
      <c r="F107" s="2">
        <f>VLOOKUP(A107,'[1]Val x TCA'!$C$3:$M$280,5,FALSE)</f>
        <v>0</v>
      </c>
      <c r="G107" s="2">
        <f>VLOOKUP(A107,'[1]Val x TCA'!$C$3:$M$280,6,FALSE)</f>
        <v>30423</v>
      </c>
      <c r="H107" s="2">
        <f>VLOOKUP(A107,'[1]Val x TCA'!$C$3:$M$280,7,FALSE)</f>
        <v>0</v>
      </c>
      <c r="I107" s="2">
        <f>VLOOKUP(A107,'[1]Val x TCA'!$C$3:$M$280,8,FALSE)</f>
        <v>0</v>
      </c>
      <c r="J107" s="2">
        <f>VLOOKUP(A107,'[1]Val x TCA'!$C$3:$M$280,9,FALSE)</f>
        <v>7393485</v>
      </c>
      <c r="K107" s="2">
        <f>VLOOKUP(A107,'[1]Val x TCA'!$C$3:$M$280,10,FALSE)</f>
        <v>350338</v>
      </c>
      <c r="L107" s="2">
        <f>VLOOKUP(A107,'[1]Val x TCA'!$C$3:$M$280,11,FALSE)</f>
        <v>0</v>
      </c>
    </row>
    <row r="108" spans="1:12" x14ac:dyDescent="0.2">
      <c r="A108" s="1" t="s">
        <v>123</v>
      </c>
      <c r="B108" s="1" t="s">
        <v>93</v>
      </c>
      <c r="C108" s="2">
        <f>VLOOKUP(A108,'[1]Val x TCA'!$C$3:$M$280,2,FALSE)</f>
        <v>1343870</v>
      </c>
      <c r="D108" s="2">
        <f>VLOOKUP(A108,'[1]Val x TCA'!$C$3:$M$280,3,FALSE)</f>
        <v>0</v>
      </c>
      <c r="E108" s="2">
        <f>VLOOKUP(A108,'[1]Val x TCA'!$C$3:$M$280,4,FALSE)</f>
        <v>0</v>
      </c>
      <c r="F108" s="2">
        <f>VLOOKUP(A108,'[1]Val x TCA'!$C$3:$M$280,5,FALSE)</f>
        <v>94102</v>
      </c>
      <c r="G108" s="2">
        <f>VLOOKUP(A108,'[1]Val x TCA'!$C$3:$M$280,6,FALSE)</f>
        <v>2706</v>
      </c>
      <c r="H108" s="2">
        <f>VLOOKUP(A108,'[1]Val x TCA'!$C$3:$M$280,7,FALSE)</f>
        <v>0</v>
      </c>
      <c r="I108" s="2">
        <f>VLOOKUP(A108,'[1]Val x TCA'!$C$3:$M$280,8,FALSE)</f>
        <v>0</v>
      </c>
      <c r="J108" s="2">
        <f>VLOOKUP(A108,'[1]Val x TCA'!$C$3:$M$280,9,FALSE)</f>
        <v>1440678</v>
      </c>
      <c r="K108" s="2">
        <f>VLOOKUP(A108,'[1]Val x TCA'!$C$3:$M$280,10,FALSE)</f>
        <v>0</v>
      </c>
      <c r="L108" s="2">
        <f>VLOOKUP(A108,'[1]Val x TCA'!$C$3:$M$280,11,FALSE)</f>
        <v>0</v>
      </c>
    </row>
    <row r="109" spans="1:12" x14ac:dyDescent="0.2">
      <c r="A109" s="1" t="s">
        <v>124</v>
      </c>
      <c r="B109" s="1" t="s">
        <v>93</v>
      </c>
      <c r="C109" s="2">
        <f>VLOOKUP(A109,'[1]Val x TCA'!$C$3:$M$280,2,FALSE)</f>
        <v>1819400</v>
      </c>
      <c r="D109" s="2">
        <f>VLOOKUP(A109,'[1]Val x TCA'!$C$3:$M$280,3,FALSE)</f>
        <v>0</v>
      </c>
      <c r="E109" s="2">
        <f>VLOOKUP(A109,'[1]Val x TCA'!$C$3:$M$280,4,FALSE)</f>
        <v>0</v>
      </c>
      <c r="F109" s="2">
        <f>VLOOKUP(A109,'[1]Val x TCA'!$C$3:$M$280,5,FALSE)</f>
        <v>29325</v>
      </c>
      <c r="G109" s="2">
        <f>VLOOKUP(A109,'[1]Val x TCA'!$C$3:$M$280,6,FALSE)</f>
        <v>0</v>
      </c>
      <c r="H109" s="2">
        <f>VLOOKUP(A109,'[1]Val x TCA'!$C$3:$M$280,7,FALSE)</f>
        <v>0</v>
      </c>
      <c r="I109" s="2">
        <f>VLOOKUP(A109,'[1]Val x TCA'!$C$3:$M$280,8,FALSE)</f>
        <v>0</v>
      </c>
      <c r="J109" s="2">
        <f>VLOOKUP(A109,'[1]Val x TCA'!$C$3:$M$280,9,FALSE)</f>
        <v>1848725</v>
      </c>
      <c r="K109" s="2">
        <f>VLOOKUP(A109,'[1]Val x TCA'!$C$3:$M$280,10,FALSE)</f>
        <v>0</v>
      </c>
      <c r="L109" s="2">
        <f>VLOOKUP(A109,'[1]Val x TCA'!$C$3:$M$280,11,FALSE)</f>
        <v>0</v>
      </c>
    </row>
    <row r="110" spans="1:12" x14ac:dyDescent="0.2">
      <c r="A110" s="1" t="s">
        <v>125</v>
      </c>
      <c r="B110" s="1" t="s">
        <v>93</v>
      </c>
      <c r="C110" s="2">
        <f>VLOOKUP(A110,'[1]Val x TCA'!$C$3:$M$280,2,FALSE)</f>
        <v>8881845</v>
      </c>
      <c r="D110" s="2">
        <f>VLOOKUP(A110,'[1]Val x TCA'!$C$3:$M$280,3,FALSE)</f>
        <v>0</v>
      </c>
      <c r="E110" s="2">
        <f>VLOOKUP(A110,'[1]Val x TCA'!$C$3:$M$280,4,FALSE)</f>
        <v>0</v>
      </c>
      <c r="F110" s="2">
        <f>VLOOKUP(A110,'[1]Val x TCA'!$C$3:$M$280,5,FALSE)</f>
        <v>1741547</v>
      </c>
      <c r="G110" s="2">
        <f>VLOOKUP(A110,'[1]Val x TCA'!$C$3:$M$280,6,FALSE)</f>
        <v>19096</v>
      </c>
      <c r="H110" s="2">
        <f>VLOOKUP(A110,'[1]Val x TCA'!$C$3:$M$280,7,FALSE)</f>
        <v>0</v>
      </c>
      <c r="I110" s="2">
        <f>VLOOKUP(A110,'[1]Val x TCA'!$C$3:$M$280,8,FALSE)</f>
        <v>0</v>
      </c>
      <c r="J110" s="2">
        <f>VLOOKUP(A110,'[1]Val x TCA'!$C$3:$M$280,9,FALSE)</f>
        <v>10642488</v>
      </c>
      <c r="K110" s="2">
        <f>VLOOKUP(A110,'[1]Val x TCA'!$C$3:$M$280,10,FALSE)</f>
        <v>0</v>
      </c>
      <c r="L110" s="2">
        <f>VLOOKUP(A110,'[1]Val x TCA'!$C$3:$M$280,11,FALSE)</f>
        <v>0</v>
      </c>
    </row>
    <row r="111" spans="1:12" x14ac:dyDescent="0.2">
      <c r="A111" s="1" t="s">
        <v>126</v>
      </c>
      <c r="B111" s="1" t="s">
        <v>93</v>
      </c>
      <c r="C111" s="2">
        <f>VLOOKUP(A111,'[1]Val x TCA'!$C$3:$M$280,2,FALSE)</f>
        <v>2703140</v>
      </c>
      <c r="D111" s="2">
        <f>VLOOKUP(A111,'[1]Val x TCA'!$C$3:$M$280,3,FALSE)</f>
        <v>0</v>
      </c>
      <c r="E111" s="2">
        <f>VLOOKUP(A111,'[1]Val x TCA'!$C$3:$M$280,4,FALSE)</f>
        <v>0</v>
      </c>
      <c r="F111" s="2">
        <f>VLOOKUP(A111,'[1]Val x TCA'!$C$3:$M$280,5,FALSE)</f>
        <v>31642</v>
      </c>
      <c r="G111" s="2">
        <f>VLOOKUP(A111,'[1]Val x TCA'!$C$3:$M$280,6,FALSE)</f>
        <v>12788</v>
      </c>
      <c r="H111" s="2">
        <f>VLOOKUP(A111,'[1]Val x TCA'!$C$3:$M$280,7,FALSE)</f>
        <v>0</v>
      </c>
      <c r="I111" s="2">
        <f>VLOOKUP(A111,'[1]Val x TCA'!$C$3:$M$280,8,FALSE)</f>
        <v>0</v>
      </c>
      <c r="J111" s="2">
        <f>VLOOKUP(A111,'[1]Val x TCA'!$C$3:$M$280,9,FALSE)</f>
        <v>2747570</v>
      </c>
      <c r="K111" s="2">
        <f>VLOOKUP(A111,'[1]Val x TCA'!$C$3:$M$280,10,FALSE)</f>
        <v>0</v>
      </c>
      <c r="L111" s="2">
        <f>VLOOKUP(A111,'[1]Val x TCA'!$C$3:$M$280,11,FALSE)</f>
        <v>0</v>
      </c>
    </row>
    <row r="112" spans="1:12" x14ac:dyDescent="0.2">
      <c r="A112" s="1" t="s">
        <v>127</v>
      </c>
      <c r="B112" s="1" t="s">
        <v>93</v>
      </c>
      <c r="C112" s="2">
        <f>VLOOKUP(A112,'[1]Val x TCA'!$C$3:$M$280,2,FALSE)</f>
        <v>14875740</v>
      </c>
      <c r="D112" s="2">
        <f>VLOOKUP(A112,'[1]Val x TCA'!$C$3:$M$280,3,FALSE)</f>
        <v>0</v>
      </c>
      <c r="E112" s="2">
        <f>VLOOKUP(A112,'[1]Val x TCA'!$C$3:$M$280,4,FALSE)</f>
        <v>0</v>
      </c>
      <c r="F112" s="2">
        <f>VLOOKUP(A112,'[1]Val x TCA'!$C$3:$M$280,5,FALSE)</f>
        <v>1012465</v>
      </c>
      <c r="G112" s="2">
        <f>VLOOKUP(A112,'[1]Val x TCA'!$C$3:$M$280,6,FALSE)</f>
        <v>22834</v>
      </c>
      <c r="H112" s="2">
        <f>VLOOKUP(A112,'[1]Val x TCA'!$C$3:$M$280,7,FALSE)</f>
        <v>0</v>
      </c>
      <c r="I112" s="2">
        <f>VLOOKUP(A112,'[1]Val x TCA'!$C$3:$M$280,8,FALSE)</f>
        <v>0</v>
      </c>
      <c r="J112" s="2">
        <f>VLOOKUP(A112,'[1]Val x TCA'!$C$3:$M$280,9,FALSE)</f>
        <v>15911039</v>
      </c>
      <c r="K112" s="2">
        <f>VLOOKUP(A112,'[1]Val x TCA'!$C$3:$M$280,10,FALSE)</f>
        <v>0</v>
      </c>
      <c r="L112" s="2">
        <f>VLOOKUP(A112,'[1]Val x TCA'!$C$3:$M$280,11,FALSE)</f>
        <v>0</v>
      </c>
    </row>
    <row r="113" spans="1:12" x14ac:dyDescent="0.2">
      <c r="A113" s="1" t="s">
        <v>128</v>
      </c>
      <c r="B113" s="1" t="s">
        <v>93</v>
      </c>
      <c r="C113" s="2">
        <f>VLOOKUP(A113,'[1]Val x TCA'!$C$3:$M$280,2,FALSE)</f>
        <v>2877420</v>
      </c>
      <c r="D113" s="2">
        <f>VLOOKUP(A113,'[1]Val x TCA'!$C$3:$M$280,3,FALSE)</f>
        <v>0</v>
      </c>
      <c r="E113" s="2">
        <f>VLOOKUP(A113,'[1]Val x TCA'!$C$3:$M$280,4,FALSE)</f>
        <v>0</v>
      </c>
      <c r="F113" s="2">
        <f>VLOOKUP(A113,'[1]Val x TCA'!$C$3:$M$280,5,FALSE)</f>
        <v>4831</v>
      </c>
      <c r="G113" s="2">
        <f>VLOOKUP(A113,'[1]Val x TCA'!$C$3:$M$280,6,FALSE)</f>
        <v>18371</v>
      </c>
      <c r="H113" s="2">
        <f>VLOOKUP(A113,'[1]Val x TCA'!$C$3:$M$280,7,FALSE)</f>
        <v>0</v>
      </c>
      <c r="I113" s="2">
        <f>VLOOKUP(A113,'[1]Val x TCA'!$C$3:$M$280,8,FALSE)</f>
        <v>0</v>
      </c>
      <c r="J113" s="2">
        <f>VLOOKUP(A113,'[1]Val x TCA'!$C$3:$M$280,9,FALSE)</f>
        <v>2900622</v>
      </c>
      <c r="K113" s="2">
        <f>VLOOKUP(A113,'[1]Val x TCA'!$C$3:$M$280,10,FALSE)</f>
        <v>0</v>
      </c>
      <c r="L113" s="2">
        <f>VLOOKUP(A113,'[1]Val x TCA'!$C$3:$M$280,11,FALSE)</f>
        <v>0</v>
      </c>
    </row>
    <row r="114" spans="1:12" x14ac:dyDescent="0.2">
      <c r="A114" s="1" t="s">
        <v>129</v>
      </c>
      <c r="B114" s="1" t="s">
        <v>93</v>
      </c>
      <c r="C114" s="2">
        <f>VLOOKUP(A114,'[1]Val x TCA'!$C$3:$M$280,2,FALSE)</f>
        <v>91257997</v>
      </c>
      <c r="D114" s="2">
        <f>VLOOKUP(A114,'[1]Val x TCA'!$C$3:$M$280,3,FALSE)</f>
        <v>0</v>
      </c>
      <c r="E114" s="2">
        <f>VLOOKUP(A114,'[1]Val x TCA'!$C$3:$M$280,4,FALSE)</f>
        <v>0</v>
      </c>
      <c r="F114" s="2">
        <f>VLOOKUP(A114,'[1]Val x TCA'!$C$3:$M$280,5,FALSE)</f>
        <v>3177205</v>
      </c>
      <c r="G114" s="2">
        <f>VLOOKUP(A114,'[1]Val x TCA'!$C$3:$M$280,6,FALSE)</f>
        <v>133805</v>
      </c>
      <c r="H114" s="2">
        <f>VLOOKUP(A114,'[1]Val x TCA'!$C$3:$M$280,7,FALSE)</f>
        <v>0</v>
      </c>
      <c r="I114" s="2">
        <f>VLOOKUP(A114,'[1]Val x TCA'!$C$3:$M$280,8,FALSE)</f>
        <v>0</v>
      </c>
      <c r="J114" s="2">
        <f>VLOOKUP(A114,'[1]Val x TCA'!$C$3:$M$280,9,FALSE)</f>
        <v>94569007</v>
      </c>
      <c r="K114" s="2">
        <f>VLOOKUP(A114,'[1]Val x TCA'!$C$3:$M$280,10,FALSE)</f>
        <v>38056486</v>
      </c>
      <c r="L114" s="2">
        <f>VLOOKUP(A114,'[1]Val x TCA'!$C$3:$M$280,11,FALSE)</f>
        <v>0</v>
      </c>
    </row>
    <row r="115" spans="1:12" x14ac:dyDescent="0.2">
      <c r="A115" s="1" t="s">
        <v>130</v>
      </c>
      <c r="B115" s="1" t="s">
        <v>93</v>
      </c>
      <c r="C115" s="2">
        <f>VLOOKUP(A115,'[1]Val x TCA'!$C$3:$M$280,2,FALSE)</f>
        <v>3194944</v>
      </c>
      <c r="D115" s="2">
        <f>VLOOKUP(A115,'[1]Val x TCA'!$C$3:$M$280,3,FALSE)</f>
        <v>0</v>
      </c>
      <c r="E115" s="2">
        <f>VLOOKUP(A115,'[1]Val x TCA'!$C$3:$M$280,4,FALSE)</f>
        <v>0</v>
      </c>
      <c r="F115" s="2">
        <f>VLOOKUP(A115,'[1]Val x TCA'!$C$3:$M$280,5,FALSE)</f>
        <v>186005</v>
      </c>
      <c r="G115" s="2">
        <f>VLOOKUP(A115,'[1]Val x TCA'!$C$3:$M$280,6,FALSE)</f>
        <v>6838</v>
      </c>
      <c r="H115" s="2">
        <f>VLOOKUP(A115,'[1]Val x TCA'!$C$3:$M$280,7,FALSE)</f>
        <v>0</v>
      </c>
      <c r="I115" s="2">
        <f>VLOOKUP(A115,'[1]Val x TCA'!$C$3:$M$280,8,FALSE)</f>
        <v>0</v>
      </c>
      <c r="J115" s="2">
        <f>VLOOKUP(A115,'[1]Val x TCA'!$C$3:$M$280,9,FALSE)</f>
        <v>3387787</v>
      </c>
      <c r="K115" s="2">
        <f>VLOOKUP(A115,'[1]Val x TCA'!$C$3:$M$280,10,FALSE)</f>
        <v>934399</v>
      </c>
      <c r="L115" s="2">
        <f>VLOOKUP(A115,'[1]Val x TCA'!$C$3:$M$280,11,FALSE)</f>
        <v>0</v>
      </c>
    </row>
    <row r="116" spans="1:12" x14ac:dyDescent="0.2">
      <c r="A116" s="1" t="s">
        <v>131</v>
      </c>
      <c r="B116" s="1" t="s">
        <v>93</v>
      </c>
      <c r="C116" s="2">
        <f>VLOOKUP(A116,'[1]Val x TCA'!$C$3:$M$280,2,FALSE)</f>
        <v>4023580</v>
      </c>
      <c r="D116" s="2">
        <f>VLOOKUP(A116,'[1]Val x TCA'!$C$3:$M$280,3,FALSE)</f>
        <v>0</v>
      </c>
      <c r="E116" s="2">
        <f>VLOOKUP(A116,'[1]Val x TCA'!$C$3:$M$280,4,FALSE)</f>
        <v>0</v>
      </c>
      <c r="F116" s="2">
        <f>VLOOKUP(A116,'[1]Val x TCA'!$C$3:$M$280,5,FALSE)</f>
        <v>32927</v>
      </c>
      <c r="G116" s="2">
        <f>VLOOKUP(A116,'[1]Val x TCA'!$C$3:$M$280,6,FALSE)</f>
        <v>6180</v>
      </c>
      <c r="H116" s="2">
        <f>VLOOKUP(A116,'[1]Val x TCA'!$C$3:$M$280,7,FALSE)</f>
        <v>0</v>
      </c>
      <c r="I116" s="2">
        <f>VLOOKUP(A116,'[1]Val x TCA'!$C$3:$M$280,8,FALSE)</f>
        <v>0</v>
      </c>
      <c r="J116" s="2">
        <f>VLOOKUP(A116,'[1]Val x TCA'!$C$3:$M$280,9,FALSE)</f>
        <v>4062687</v>
      </c>
      <c r="K116" s="2">
        <f>VLOOKUP(A116,'[1]Val x TCA'!$C$3:$M$280,10,FALSE)</f>
        <v>0</v>
      </c>
      <c r="L116" s="2">
        <f>VLOOKUP(A116,'[1]Val x TCA'!$C$3:$M$280,11,FALSE)</f>
        <v>0</v>
      </c>
    </row>
    <row r="117" spans="1:12" x14ac:dyDescent="0.2">
      <c r="A117" s="1" t="s">
        <v>132</v>
      </c>
      <c r="B117" s="1" t="s">
        <v>93</v>
      </c>
      <c r="C117" s="2">
        <f>VLOOKUP(A117,'[1]Val x TCA'!$C$3:$M$280,2,FALSE)</f>
        <v>9687615</v>
      </c>
      <c r="D117" s="2">
        <f>VLOOKUP(A117,'[1]Val x TCA'!$C$3:$M$280,3,FALSE)</f>
        <v>0</v>
      </c>
      <c r="E117" s="2">
        <f>VLOOKUP(A117,'[1]Val x TCA'!$C$3:$M$280,4,FALSE)</f>
        <v>0</v>
      </c>
      <c r="F117" s="2">
        <f>VLOOKUP(A117,'[1]Val x TCA'!$C$3:$M$280,5,FALSE)</f>
        <v>684</v>
      </c>
      <c r="G117" s="2">
        <f>VLOOKUP(A117,'[1]Val x TCA'!$C$3:$M$280,6,FALSE)</f>
        <v>80193</v>
      </c>
      <c r="H117" s="2">
        <f>VLOOKUP(A117,'[1]Val x TCA'!$C$3:$M$280,7,FALSE)</f>
        <v>0</v>
      </c>
      <c r="I117" s="2">
        <f>VLOOKUP(A117,'[1]Val x TCA'!$C$3:$M$280,8,FALSE)</f>
        <v>0</v>
      </c>
      <c r="J117" s="2">
        <f>VLOOKUP(A117,'[1]Val x TCA'!$C$3:$M$280,9,FALSE)</f>
        <v>9768492</v>
      </c>
      <c r="K117" s="2">
        <f>VLOOKUP(A117,'[1]Val x TCA'!$C$3:$M$280,10,FALSE)</f>
        <v>0</v>
      </c>
      <c r="L117" s="2">
        <f>VLOOKUP(A117,'[1]Val x TCA'!$C$3:$M$280,11,FALSE)</f>
        <v>0</v>
      </c>
    </row>
    <row r="118" spans="1:12" x14ac:dyDescent="0.2">
      <c r="A118" s="1" t="s">
        <v>133</v>
      </c>
      <c r="B118" s="1" t="s">
        <v>93</v>
      </c>
      <c r="C118" s="2">
        <f>VLOOKUP(A118,'[1]Val x TCA'!$C$3:$M$280,2,FALSE)</f>
        <v>610390</v>
      </c>
      <c r="D118" s="2">
        <f>VLOOKUP(A118,'[1]Val x TCA'!$C$3:$M$280,3,FALSE)</f>
        <v>0</v>
      </c>
      <c r="E118" s="2">
        <f>VLOOKUP(A118,'[1]Val x TCA'!$C$3:$M$280,4,FALSE)</f>
        <v>0</v>
      </c>
      <c r="F118" s="2">
        <f>VLOOKUP(A118,'[1]Val x TCA'!$C$3:$M$280,5,FALSE)</f>
        <v>93489</v>
      </c>
      <c r="G118" s="2">
        <f>VLOOKUP(A118,'[1]Val x TCA'!$C$3:$M$280,6,FALSE)</f>
        <v>2245</v>
      </c>
      <c r="H118" s="2">
        <f>VLOOKUP(A118,'[1]Val x TCA'!$C$3:$M$280,7,FALSE)</f>
        <v>0</v>
      </c>
      <c r="I118" s="2">
        <f>VLOOKUP(A118,'[1]Val x TCA'!$C$3:$M$280,8,FALSE)</f>
        <v>0</v>
      </c>
      <c r="J118" s="2">
        <f>VLOOKUP(A118,'[1]Val x TCA'!$C$3:$M$280,9,FALSE)</f>
        <v>706124</v>
      </c>
      <c r="K118" s="2">
        <f>VLOOKUP(A118,'[1]Val x TCA'!$C$3:$M$280,10,FALSE)</f>
        <v>0</v>
      </c>
      <c r="L118" s="2">
        <f>VLOOKUP(A118,'[1]Val x TCA'!$C$3:$M$280,11,FALSE)</f>
        <v>0</v>
      </c>
    </row>
    <row r="119" spans="1:12" x14ac:dyDescent="0.2">
      <c r="A119" s="1" t="s">
        <v>134</v>
      </c>
      <c r="B119" s="1" t="s">
        <v>93</v>
      </c>
      <c r="C119" s="2">
        <f>VLOOKUP(A119,'[1]Val x TCA'!$C$3:$M$280,2,FALSE)</f>
        <v>129470</v>
      </c>
      <c r="D119" s="2">
        <f>VLOOKUP(A119,'[1]Val x TCA'!$C$3:$M$280,3,FALSE)</f>
        <v>0</v>
      </c>
      <c r="E119" s="2">
        <f>VLOOKUP(A119,'[1]Val x TCA'!$C$3:$M$280,4,FALSE)</f>
        <v>0</v>
      </c>
      <c r="F119" s="2">
        <f>VLOOKUP(A119,'[1]Val x TCA'!$C$3:$M$280,5,FALSE)</f>
        <v>0</v>
      </c>
      <c r="G119" s="2">
        <f>VLOOKUP(A119,'[1]Val x TCA'!$C$3:$M$280,6,FALSE)</f>
        <v>63796</v>
      </c>
      <c r="H119" s="2">
        <f>VLOOKUP(A119,'[1]Val x TCA'!$C$3:$M$280,7,FALSE)</f>
        <v>0</v>
      </c>
      <c r="I119" s="2">
        <f>VLOOKUP(A119,'[1]Val x TCA'!$C$3:$M$280,8,FALSE)</f>
        <v>0</v>
      </c>
      <c r="J119" s="2">
        <f>VLOOKUP(A119,'[1]Val x TCA'!$C$3:$M$280,9,FALSE)</f>
        <v>193266</v>
      </c>
      <c r="K119" s="2">
        <f>VLOOKUP(A119,'[1]Val x TCA'!$C$3:$M$280,10,FALSE)</f>
        <v>0</v>
      </c>
      <c r="L119" s="2">
        <f>VLOOKUP(A119,'[1]Val x TCA'!$C$3:$M$280,11,FALSE)</f>
        <v>0</v>
      </c>
    </row>
    <row r="120" spans="1:12" x14ac:dyDescent="0.2">
      <c r="A120" s="1" t="s">
        <v>135</v>
      </c>
      <c r="B120" s="1" t="s">
        <v>93</v>
      </c>
      <c r="C120" s="2">
        <f>VLOOKUP(A120,'[1]Val x TCA'!$C$3:$M$280,2,FALSE)</f>
        <v>1683990</v>
      </c>
      <c r="D120" s="2">
        <f>VLOOKUP(A120,'[1]Val x TCA'!$C$3:$M$280,3,FALSE)</f>
        <v>0</v>
      </c>
      <c r="E120" s="2">
        <f>VLOOKUP(A120,'[1]Val x TCA'!$C$3:$M$280,4,FALSE)</f>
        <v>0</v>
      </c>
      <c r="F120" s="2">
        <f>VLOOKUP(A120,'[1]Val x TCA'!$C$3:$M$280,5,FALSE)</f>
        <v>0</v>
      </c>
      <c r="G120" s="2">
        <f>VLOOKUP(A120,'[1]Val x TCA'!$C$3:$M$280,6,FALSE)</f>
        <v>1446</v>
      </c>
      <c r="H120" s="2">
        <f>VLOOKUP(A120,'[1]Val x TCA'!$C$3:$M$280,7,FALSE)</f>
        <v>0</v>
      </c>
      <c r="I120" s="2">
        <f>VLOOKUP(A120,'[1]Val x TCA'!$C$3:$M$280,8,FALSE)</f>
        <v>0</v>
      </c>
      <c r="J120" s="2">
        <f>VLOOKUP(A120,'[1]Val x TCA'!$C$3:$M$280,9,FALSE)</f>
        <v>1685436</v>
      </c>
      <c r="K120" s="2">
        <f>VLOOKUP(A120,'[1]Val x TCA'!$C$3:$M$280,10,FALSE)</f>
        <v>0</v>
      </c>
      <c r="L120" s="2">
        <f>VLOOKUP(A120,'[1]Val x TCA'!$C$3:$M$280,11,FALSE)</f>
        <v>0</v>
      </c>
    </row>
    <row r="121" spans="1:12" x14ac:dyDescent="0.2">
      <c r="A121" s="1" t="s">
        <v>136</v>
      </c>
      <c r="B121" s="1" t="s">
        <v>93</v>
      </c>
      <c r="C121" s="2">
        <f>VLOOKUP(A121,'[1]Val x TCA'!$C$3:$M$280,2,FALSE)</f>
        <v>2213860</v>
      </c>
      <c r="D121" s="2">
        <f>VLOOKUP(A121,'[1]Val x TCA'!$C$3:$M$280,3,FALSE)</f>
        <v>0</v>
      </c>
      <c r="E121" s="2">
        <f>VLOOKUP(A121,'[1]Val x TCA'!$C$3:$M$280,4,FALSE)</f>
        <v>0</v>
      </c>
      <c r="F121" s="2">
        <f>VLOOKUP(A121,'[1]Val x TCA'!$C$3:$M$280,5,FALSE)</f>
        <v>0</v>
      </c>
      <c r="G121" s="2">
        <f>VLOOKUP(A121,'[1]Val x TCA'!$C$3:$M$280,6,FALSE)</f>
        <v>6659</v>
      </c>
      <c r="H121" s="2">
        <f>VLOOKUP(A121,'[1]Val x TCA'!$C$3:$M$280,7,FALSE)</f>
        <v>0</v>
      </c>
      <c r="I121" s="2">
        <f>VLOOKUP(A121,'[1]Val x TCA'!$C$3:$M$280,8,FALSE)</f>
        <v>0</v>
      </c>
      <c r="J121" s="2">
        <f>VLOOKUP(A121,'[1]Val x TCA'!$C$3:$M$280,9,FALSE)</f>
        <v>2220519</v>
      </c>
      <c r="K121" s="2">
        <f>VLOOKUP(A121,'[1]Val x TCA'!$C$3:$M$280,10,FALSE)</f>
        <v>0</v>
      </c>
      <c r="L121" s="2">
        <f>VLOOKUP(A121,'[1]Val x TCA'!$C$3:$M$280,11,FALSE)</f>
        <v>0</v>
      </c>
    </row>
    <row r="122" spans="1:12" x14ac:dyDescent="0.2">
      <c r="A122" s="1" t="s">
        <v>137</v>
      </c>
      <c r="B122" s="1" t="s">
        <v>93</v>
      </c>
      <c r="C122" s="2">
        <f>VLOOKUP(A122,'[1]Val x TCA'!$C$3:$M$280,2,FALSE)</f>
        <v>699380</v>
      </c>
      <c r="D122" s="2">
        <f>VLOOKUP(A122,'[1]Val x TCA'!$C$3:$M$280,3,FALSE)</f>
        <v>0</v>
      </c>
      <c r="E122" s="2">
        <f>VLOOKUP(A122,'[1]Val x TCA'!$C$3:$M$280,4,FALSE)</f>
        <v>0</v>
      </c>
      <c r="F122" s="2">
        <f>VLOOKUP(A122,'[1]Val x TCA'!$C$3:$M$280,5,FALSE)</f>
        <v>0</v>
      </c>
      <c r="G122" s="2">
        <f>VLOOKUP(A122,'[1]Val x TCA'!$C$3:$M$280,6,FALSE)</f>
        <v>1214</v>
      </c>
      <c r="H122" s="2">
        <f>VLOOKUP(A122,'[1]Val x TCA'!$C$3:$M$280,7,FALSE)</f>
        <v>0</v>
      </c>
      <c r="I122" s="2">
        <f>VLOOKUP(A122,'[1]Val x TCA'!$C$3:$M$280,8,FALSE)</f>
        <v>0</v>
      </c>
      <c r="J122" s="2">
        <f>VLOOKUP(A122,'[1]Val x TCA'!$C$3:$M$280,9,FALSE)</f>
        <v>700594</v>
      </c>
      <c r="K122" s="2">
        <f>VLOOKUP(A122,'[1]Val x TCA'!$C$3:$M$280,10,FALSE)</f>
        <v>0</v>
      </c>
      <c r="L122" s="2">
        <f>VLOOKUP(A122,'[1]Val x TCA'!$C$3:$M$280,11,FALSE)</f>
        <v>0</v>
      </c>
    </row>
    <row r="123" spans="1:12" x14ac:dyDescent="0.2">
      <c r="A123" s="1" t="s">
        <v>138</v>
      </c>
      <c r="B123" s="1" t="s">
        <v>93</v>
      </c>
      <c r="C123" s="2">
        <f>VLOOKUP(A123,'[1]Val x TCA'!$C$3:$M$280,2,FALSE)</f>
        <v>5924270</v>
      </c>
      <c r="D123" s="2">
        <f>VLOOKUP(A123,'[1]Val x TCA'!$C$3:$M$280,3,FALSE)</f>
        <v>0</v>
      </c>
      <c r="E123" s="2">
        <f>VLOOKUP(A123,'[1]Val x TCA'!$C$3:$M$280,4,FALSE)</f>
        <v>0</v>
      </c>
      <c r="F123" s="2">
        <f>VLOOKUP(A123,'[1]Val x TCA'!$C$3:$M$280,5,FALSE)</f>
        <v>330285</v>
      </c>
      <c r="G123" s="2">
        <f>VLOOKUP(A123,'[1]Val x TCA'!$C$3:$M$280,6,FALSE)</f>
        <v>16401</v>
      </c>
      <c r="H123" s="2">
        <f>VLOOKUP(A123,'[1]Val x TCA'!$C$3:$M$280,7,FALSE)</f>
        <v>0</v>
      </c>
      <c r="I123" s="2">
        <f>VLOOKUP(A123,'[1]Val x TCA'!$C$3:$M$280,8,FALSE)</f>
        <v>0</v>
      </c>
      <c r="J123" s="2">
        <f>VLOOKUP(A123,'[1]Val x TCA'!$C$3:$M$280,9,FALSE)</f>
        <v>6270956</v>
      </c>
      <c r="K123" s="2">
        <f>VLOOKUP(A123,'[1]Val x TCA'!$C$3:$M$280,10,FALSE)</f>
        <v>0</v>
      </c>
      <c r="L123" s="2">
        <f>VLOOKUP(A123,'[1]Val x TCA'!$C$3:$M$280,11,FALSE)</f>
        <v>0</v>
      </c>
    </row>
    <row r="124" spans="1:12" ht="12.75" customHeight="1" x14ac:dyDescent="0.2">
      <c r="A124" s="1" t="s">
        <v>139</v>
      </c>
      <c r="B124" s="1" t="s">
        <v>93</v>
      </c>
      <c r="C124" s="2">
        <f>VLOOKUP(A124,'[1]Val x TCA'!$C$3:$M$280,2,FALSE)</f>
        <v>355520</v>
      </c>
      <c r="D124" s="2">
        <f>VLOOKUP(A124,'[1]Val x TCA'!$C$3:$M$280,3,FALSE)</f>
        <v>0</v>
      </c>
      <c r="E124" s="2">
        <f>VLOOKUP(A124,'[1]Val x TCA'!$C$3:$M$280,4,FALSE)</f>
        <v>0</v>
      </c>
      <c r="F124" s="2">
        <f>VLOOKUP(A124,'[1]Val x TCA'!$C$3:$M$280,5,FALSE)</f>
        <v>46500</v>
      </c>
      <c r="G124" s="2">
        <f>VLOOKUP(A124,'[1]Val x TCA'!$C$3:$M$280,6,FALSE)</f>
        <v>4289</v>
      </c>
      <c r="H124" s="2">
        <f>VLOOKUP(A124,'[1]Val x TCA'!$C$3:$M$280,7,FALSE)</f>
        <v>0</v>
      </c>
      <c r="I124" s="2">
        <f>VLOOKUP(A124,'[1]Val x TCA'!$C$3:$M$280,8,FALSE)</f>
        <v>0</v>
      </c>
      <c r="J124" s="2">
        <f>VLOOKUP(A124,'[1]Val x TCA'!$C$3:$M$280,9,FALSE)</f>
        <v>406309</v>
      </c>
      <c r="K124" s="2">
        <f>VLOOKUP(A124,'[1]Val x TCA'!$C$3:$M$280,10,FALSE)</f>
        <v>0</v>
      </c>
      <c r="L124" s="2">
        <f>VLOOKUP(A124,'[1]Val x TCA'!$C$3:$M$280,11,FALSE)</f>
        <v>0</v>
      </c>
    </row>
    <row r="125" spans="1:12" x14ac:dyDescent="0.2">
      <c r="A125" s="1" t="s">
        <v>140</v>
      </c>
      <c r="B125" s="1" t="s">
        <v>93</v>
      </c>
      <c r="C125" s="2">
        <f>VLOOKUP(A125,'[1]Val x TCA'!$C$3:$M$280,2,FALSE)</f>
        <v>0</v>
      </c>
      <c r="D125" s="2">
        <f>VLOOKUP(A125,'[1]Val x TCA'!$C$3:$M$280,3,FALSE)</f>
        <v>0</v>
      </c>
      <c r="E125" s="2">
        <f>VLOOKUP(A125,'[1]Val x TCA'!$C$3:$M$280,4,FALSE)</f>
        <v>0</v>
      </c>
      <c r="F125" s="2">
        <f>VLOOKUP(A125,'[1]Val x TCA'!$C$3:$M$280,5,FALSE)</f>
        <v>0</v>
      </c>
      <c r="G125" s="2">
        <f>VLOOKUP(A125,'[1]Val x TCA'!$C$3:$M$280,6,FALSE)</f>
        <v>11866</v>
      </c>
      <c r="H125" s="2">
        <f>VLOOKUP(A125,'[1]Val x TCA'!$C$3:$M$280,7,FALSE)</f>
        <v>0</v>
      </c>
      <c r="I125" s="2">
        <f>VLOOKUP(A125,'[1]Val x TCA'!$C$3:$M$280,8,FALSE)</f>
        <v>0</v>
      </c>
      <c r="J125" s="2">
        <f>VLOOKUP(A125,'[1]Val x TCA'!$C$3:$M$280,9,FALSE)</f>
        <v>11866</v>
      </c>
      <c r="K125" s="2">
        <f>VLOOKUP(A125,'[1]Val x TCA'!$C$3:$M$280,10,FALSE)</f>
        <v>0</v>
      </c>
      <c r="L125" s="2">
        <f>VLOOKUP(A125,'[1]Val x TCA'!$C$3:$M$280,11,FALSE)</f>
        <v>0</v>
      </c>
    </row>
    <row r="126" spans="1:12" x14ac:dyDescent="0.2">
      <c r="A126" s="1" t="s">
        <v>141</v>
      </c>
      <c r="B126" s="1" t="s">
        <v>93</v>
      </c>
      <c r="C126" s="2">
        <f>VLOOKUP(A126,'[1]Val x TCA'!$C$3:$M$280,2,FALSE)</f>
        <v>861630</v>
      </c>
      <c r="D126" s="2">
        <f>VLOOKUP(A126,'[1]Val x TCA'!$C$3:$M$280,3,FALSE)</f>
        <v>0</v>
      </c>
      <c r="E126" s="2">
        <f>VLOOKUP(A126,'[1]Val x TCA'!$C$3:$M$280,4,FALSE)</f>
        <v>0</v>
      </c>
      <c r="F126" s="2">
        <f>VLOOKUP(A126,'[1]Val x TCA'!$C$3:$M$280,5,FALSE)</f>
        <v>2191</v>
      </c>
      <c r="G126" s="2">
        <f>VLOOKUP(A126,'[1]Val x TCA'!$C$3:$M$280,6,FALSE)</f>
        <v>7228</v>
      </c>
      <c r="H126" s="2">
        <f>VLOOKUP(A126,'[1]Val x TCA'!$C$3:$M$280,7,FALSE)</f>
        <v>0</v>
      </c>
      <c r="I126" s="2">
        <f>VLOOKUP(A126,'[1]Val x TCA'!$C$3:$M$280,8,FALSE)</f>
        <v>0</v>
      </c>
      <c r="J126" s="2">
        <f>VLOOKUP(A126,'[1]Val x TCA'!$C$3:$M$280,9,FALSE)</f>
        <v>871049</v>
      </c>
      <c r="K126" s="2">
        <f>VLOOKUP(A126,'[1]Val x TCA'!$C$3:$M$280,10,FALSE)</f>
        <v>0</v>
      </c>
      <c r="L126" s="2">
        <f>VLOOKUP(A126,'[1]Val x TCA'!$C$3:$M$280,11,FALSE)</f>
        <v>0</v>
      </c>
    </row>
    <row r="127" spans="1:12" x14ac:dyDescent="0.2">
      <c r="A127" s="1" t="s">
        <v>142</v>
      </c>
      <c r="B127" s="1" t="s">
        <v>93</v>
      </c>
      <c r="C127" s="2">
        <f>VLOOKUP(A127,'[1]Val x TCA'!$C$3:$M$280,2,FALSE)</f>
        <v>0</v>
      </c>
      <c r="D127" s="2">
        <f>VLOOKUP(A127,'[1]Val x TCA'!$C$3:$M$280,3,FALSE)</f>
        <v>0</v>
      </c>
      <c r="E127" s="2">
        <f>VLOOKUP(A127,'[1]Val x TCA'!$C$3:$M$280,4,FALSE)</f>
        <v>0</v>
      </c>
      <c r="F127" s="2">
        <f>VLOOKUP(A127,'[1]Val x TCA'!$C$3:$M$280,5,FALSE)</f>
        <v>0</v>
      </c>
      <c r="G127" s="2">
        <f>VLOOKUP(A127,'[1]Val x TCA'!$C$3:$M$280,6,FALSE)</f>
        <v>3482</v>
      </c>
      <c r="H127" s="2">
        <f>VLOOKUP(A127,'[1]Val x TCA'!$C$3:$M$280,7,FALSE)</f>
        <v>0</v>
      </c>
      <c r="I127" s="2">
        <f>VLOOKUP(A127,'[1]Val x TCA'!$C$3:$M$280,8,FALSE)</f>
        <v>0</v>
      </c>
      <c r="J127" s="2">
        <f>VLOOKUP(A127,'[1]Val x TCA'!$C$3:$M$280,9,FALSE)</f>
        <v>3482</v>
      </c>
      <c r="K127" s="2">
        <f>VLOOKUP(A127,'[1]Val x TCA'!$C$3:$M$280,10,FALSE)</f>
        <v>0</v>
      </c>
      <c r="L127" s="2">
        <f>VLOOKUP(A127,'[1]Val x TCA'!$C$3:$M$280,11,FALSE)</f>
        <v>0</v>
      </c>
    </row>
    <row r="128" spans="1:12" x14ac:dyDescent="0.2">
      <c r="A128" s="1" t="s">
        <v>143</v>
      </c>
      <c r="B128" s="1" t="s">
        <v>93</v>
      </c>
      <c r="C128" s="2">
        <f>VLOOKUP(A128,'[1]Val x TCA'!$C$3:$M$280,2,FALSE)</f>
        <v>51047495</v>
      </c>
      <c r="D128" s="2">
        <f>VLOOKUP(A128,'[1]Val x TCA'!$C$3:$M$280,3,FALSE)</f>
        <v>0</v>
      </c>
      <c r="E128" s="2">
        <f>VLOOKUP(A128,'[1]Val x TCA'!$C$3:$M$280,4,FALSE)</f>
        <v>0</v>
      </c>
      <c r="F128" s="2">
        <f>VLOOKUP(A128,'[1]Val x TCA'!$C$3:$M$280,5,FALSE)</f>
        <v>2888864</v>
      </c>
      <c r="G128" s="2">
        <f>VLOOKUP(A128,'[1]Val x TCA'!$C$3:$M$280,6,FALSE)</f>
        <v>219432</v>
      </c>
      <c r="H128" s="2">
        <f>VLOOKUP(A128,'[1]Val x TCA'!$C$3:$M$280,7,FALSE)</f>
        <v>0</v>
      </c>
      <c r="I128" s="2">
        <f>VLOOKUP(A128,'[1]Val x TCA'!$C$3:$M$280,8,FALSE)</f>
        <v>0</v>
      </c>
      <c r="J128" s="2">
        <f>VLOOKUP(A128,'[1]Val x TCA'!$C$3:$M$280,9,FALSE)</f>
        <v>54155791</v>
      </c>
      <c r="K128" s="2">
        <f>VLOOKUP(A128,'[1]Val x TCA'!$C$3:$M$280,10,FALSE)</f>
        <v>1190111</v>
      </c>
      <c r="L128" s="2">
        <f>VLOOKUP(A128,'[1]Val x TCA'!$C$3:$M$280,11,FALSE)</f>
        <v>0</v>
      </c>
    </row>
    <row r="129" spans="1:12" x14ac:dyDescent="0.2">
      <c r="A129" s="1" t="s">
        <v>144</v>
      </c>
      <c r="B129" s="1" t="s">
        <v>93</v>
      </c>
      <c r="C129" s="2">
        <f>VLOOKUP(A129,'[1]Val x TCA'!$C$3:$M$280,2,FALSE)</f>
        <v>34080595</v>
      </c>
      <c r="D129" s="2">
        <f>VLOOKUP(A129,'[1]Val x TCA'!$C$3:$M$280,3,FALSE)</f>
        <v>0</v>
      </c>
      <c r="E129" s="2">
        <f>VLOOKUP(A129,'[1]Val x TCA'!$C$3:$M$280,4,FALSE)</f>
        <v>0</v>
      </c>
      <c r="F129" s="2">
        <f>VLOOKUP(A129,'[1]Val x TCA'!$C$3:$M$280,5,FALSE)</f>
        <v>4108905</v>
      </c>
      <c r="G129" s="2">
        <f>VLOOKUP(A129,'[1]Val x TCA'!$C$3:$M$280,6,FALSE)</f>
        <v>1348715</v>
      </c>
      <c r="H129" s="2">
        <f>VLOOKUP(A129,'[1]Val x TCA'!$C$3:$M$280,7,FALSE)</f>
        <v>0</v>
      </c>
      <c r="I129" s="2">
        <f>VLOOKUP(A129,'[1]Val x TCA'!$C$3:$M$280,8,FALSE)</f>
        <v>0</v>
      </c>
      <c r="J129" s="2">
        <f>VLOOKUP(A129,'[1]Val x TCA'!$C$3:$M$280,9,FALSE)</f>
        <v>39538215</v>
      </c>
      <c r="K129" s="2">
        <f>VLOOKUP(A129,'[1]Val x TCA'!$C$3:$M$280,10,FALSE)</f>
        <v>0</v>
      </c>
      <c r="L129" s="2">
        <f>VLOOKUP(A129,'[1]Val x TCA'!$C$3:$M$280,11,FALSE)</f>
        <v>0</v>
      </c>
    </row>
    <row r="130" spans="1:12" x14ac:dyDescent="0.2">
      <c r="A130" s="1" t="s">
        <v>145</v>
      </c>
      <c r="B130" s="1" t="s">
        <v>93</v>
      </c>
      <c r="C130" s="2">
        <f>VLOOKUP(A130,'[1]Val x TCA'!$C$3:$M$280,2,FALSE)</f>
        <v>71107</v>
      </c>
      <c r="D130" s="2">
        <f>VLOOKUP(A130,'[1]Val x TCA'!$C$3:$M$280,3,FALSE)</f>
        <v>0</v>
      </c>
      <c r="E130" s="2">
        <f>VLOOKUP(A130,'[1]Val x TCA'!$C$3:$M$280,4,FALSE)</f>
        <v>0</v>
      </c>
      <c r="F130" s="2">
        <f>VLOOKUP(A130,'[1]Val x TCA'!$C$3:$M$280,5,FALSE)</f>
        <v>0</v>
      </c>
      <c r="G130" s="2">
        <f>VLOOKUP(A130,'[1]Val x TCA'!$C$3:$M$280,6,FALSE)</f>
        <v>4088</v>
      </c>
      <c r="H130" s="2">
        <f>VLOOKUP(A130,'[1]Val x TCA'!$C$3:$M$280,7,FALSE)</f>
        <v>0</v>
      </c>
      <c r="I130" s="2">
        <f>VLOOKUP(A130,'[1]Val x TCA'!$C$3:$M$280,8,FALSE)</f>
        <v>0</v>
      </c>
      <c r="J130" s="2">
        <f>VLOOKUP(A130,'[1]Val x TCA'!$C$3:$M$280,9,FALSE)</f>
        <v>75195</v>
      </c>
      <c r="K130" s="2">
        <f>VLOOKUP(A130,'[1]Val x TCA'!$C$3:$M$280,10,FALSE)</f>
        <v>0</v>
      </c>
      <c r="L130" s="2">
        <f>VLOOKUP(A130,'[1]Val x TCA'!$C$3:$M$280,11,FALSE)</f>
        <v>0</v>
      </c>
    </row>
    <row r="131" spans="1:12" x14ac:dyDescent="0.2">
      <c r="A131" s="1" t="s">
        <v>146</v>
      </c>
      <c r="B131" s="1" t="s">
        <v>93</v>
      </c>
      <c r="C131" s="2">
        <f>VLOOKUP(A131,'[1]Val x TCA'!$C$3:$M$280,2,FALSE)</f>
        <v>18100379</v>
      </c>
      <c r="D131" s="2">
        <f>VLOOKUP(A131,'[1]Val x TCA'!$C$3:$M$280,3,FALSE)</f>
        <v>939100</v>
      </c>
      <c r="E131" s="2">
        <f>VLOOKUP(A131,'[1]Val x TCA'!$C$3:$M$280,4,FALSE)</f>
        <v>221360</v>
      </c>
      <c r="F131" s="2">
        <f>VLOOKUP(A131,'[1]Val x TCA'!$C$3:$M$280,5,FALSE)</f>
        <v>1437500</v>
      </c>
      <c r="G131" s="2">
        <f>VLOOKUP(A131,'[1]Val x TCA'!$C$3:$M$280,6,FALSE)</f>
        <v>386736</v>
      </c>
      <c r="H131" s="2">
        <f>VLOOKUP(A131,'[1]Val x TCA'!$C$3:$M$280,7,FALSE)</f>
        <v>0</v>
      </c>
      <c r="I131" s="2">
        <f>VLOOKUP(A131,'[1]Val x TCA'!$C$3:$M$280,8,FALSE)</f>
        <v>0</v>
      </c>
      <c r="J131" s="2">
        <f>VLOOKUP(A131,'[1]Val x TCA'!$C$3:$M$280,9,FALSE)</f>
        <v>21085075</v>
      </c>
      <c r="K131" s="2">
        <f>VLOOKUP(A131,'[1]Val x TCA'!$C$3:$M$280,10,FALSE)</f>
        <v>0</v>
      </c>
      <c r="L131" s="2">
        <f>VLOOKUP(A131,'[1]Val x TCA'!$C$3:$M$280,11,FALSE)</f>
        <v>0</v>
      </c>
    </row>
    <row r="132" spans="1:12" x14ac:dyDescent="0.2">
      <c r="A132" s="1" t="s">
        <v>147</v>
      </c>
      <c r="B132" s="1" t="s">
        <v>93</v>
      </c>
      <c r="C132" s="2">
        <f>VLOOKUP(A132,'[1]Val x TCA'!$C$3:$M$280,2,FALSE)</f>
        <v>0</v>
      </c>
      <c r="D132" s="2">
        <f>VLOOKUP(A132,'[1]Val x TCA'!$C$3:$M$280,3,FALSE)</f>
        <v>0</v>
      </c>
      <c r="E132" s="2">
        <f>VLOOKUP(A132,'[1]Val x TCA'!$C$3:$M$280,4,FALSE)</f>
        <v>0</v>
      </c>
      <c r="F132" s="2">
        <f>VLOOKUP(A132,'[1]Val x TCA'!$C$3:$M$280,5,FALSE)</f>
        <v>0</v>
      </c>
      <c r="G132" s="2">
        <f>VLOOKUP(A132,'[1]Val x TCA'!$C$3:$M$280,6,FALSE)</f>
        <v>3758</v>
      </c>
      <c r="H132" s="2">
        <f>VLOOKUP(A132,'[1]Val x TCA'!$C$3:$M$280,7,FALSE)</f>
        <v>0</v>
      </c>
      <c r="I132" s="2">
        <f>VLOOKUP(A132,'[1]Val x TCA'!$C$3:$M$280,8,FALSE)</f>
        <v>0</v>
      </c>
      <c r="J132" s="2">
        <f>VLOOKUP(A132,'[1]Val x TCA'!$C$3:$M$280,9,FALSE)</f>
        <v>3758</v>
      </c>
      <c r="K132" s="2">
        <f>VLOOKUP(A132,'[1]Val x TCA'!$C$3:$M$280,10,FALSE)</f>
        <v>0</v>
      </c>
      <c r="L132" s="2">
        <f>VLOOKUP(A132,'[1]Val x TCA'!$C$3:$M$280,11,FALSE)</f>
        <v>0</v>
      </c>
    </row>
    <row r="133" spans="1:12" x14ac:dyDescent="0.2">
      <c r="A133" s="1" t="s">
        <v>148</v>
      </c>
      <c r="B133" s="1" t="s">
        <v>93</v>
      </c>
      <c r="C133" s="2">
        <f>VLOOKUP(A133,'[1]Val x TCA'!$C$3:$M$280,2,FALSE)</f>
        <v>101211690</v>
      </c>
      <c r="D133" s="2">
        <f>VLOOKUP(A133,'[1]Val x TCA'!$C$3:$M$280,3,FALSE)</f>
        <v>0</v>
      </c>
      <c r="E133" s="2">
        <f>VLOOKUP(A133,'[1]Val x TCA'!$C$3:$M$280,4,FALSE)</f>
        <v>1029039</v>
      </c>
      <c r="F133" s="2">
        <f>VLOOKUP(A133,'[1]Val x TCA'!$C$3:$M$280,5,FALSE)</f>
        <v>188596</v>
      </c>
      <c r="G133" s="2">
        <f>VLOOKUP(A133,'[1]Val x TCA'!$C$3:$M$280,6,FALSE)</f>
        <v>688663</v>
      </c>
      <c r="H133" s="2">
        <f>VLOOKUP(A133,'[1]Val x TCA'!$C$3:$M$280,7,FALSE)</f>
        <v>0</v>
      </c>
      <c r="I133" s="2">
        <f>VLOOKUP(A133,'[1]Val x TCA'!$C$3:$M$280,8,FALSE)</f>
        <v>0</v>
      </c>
      <c r="J133" s="2">
        <f>VLOOKUP(A133,'[1]Val x TCA'!$C$3:$M$280,9,FALSE)</f>
        <v>103117988</v>
      </c>
      <c r="K133" s="2">
        <f>VLOOKUP(A133,'[1]Val x TCA'!$C$3:$M$280,10,FALSE)</f>
        <v>27099</v>
      </c>
      <c r="L133" s="2">
        <f>VLOOKUP(A133,'[1]Val x TCA'!$C$3:$M$280,11,FALSE)</f>
        <v>0</v>
      </c>
    </row>
    <row r="134" spans="1:12" x14ac:dyDescent="0.2">
      <c r="A134" s="1" t="s">
        <v>149</v>
      </c>
      <c r="B134" s="1" t="s">
        <v>93</v>
      </c>
      <c r="C134" s="2">
        <f>VLOOKUP(A134,'[1]Val x TCA'!$C$3:$M$280,2,FALSE)</f>
        <v>8440011</v>
      </c>
      <c r="D134" s="2">
        <f>VLOOKUP(A134,'[1]Val x TCA'!$C$3:$M$280,3,FALSE)</f>
        <v>0</v>
      </c>
      <c r="E134" s="2">
        <f>VLOOKUP(A134,'[1]Val x TCA'!$C$3:$M$280,4,FALSE)</f>
        <v>0</v>
      </c>
      <c r="F134" s="2">
        <f>VLOOKUP(A134,'[1]Val x TCA'!$C$3:$M$280,5,FALSE)</f>
        <v>0</v>
      </c>
      <c r="G134" s="2">
        <f>VLOOKUP(A134,'[1]Val x TCA'!$C$3:$M$280,6,FALSE)</f>
        <v>9571</v>
      </c>
      <c r="H134" s="2">
        <f>VLOOKUP(A134,'[1]Val x TCA'!$C$3:$M$280,7,FALSE)</f>
        <v>0</v>
      </c>
      <c r="I134" s="2">
        <f>VLOOKUP(A134,'[1]Val x TCA'!$C$3:$M$280,8,FALSE)</f>
        <v>0</v>
      </c>
      <c r="J134" s="2">
        <f>VLOOKUP(A134,'[1]Val x TCA'!$C$3:$M$280,9,FALSE)</f>
        <v>8449582</v>
      </c>
      <c r="K134" s="2">
        <f>VLOOKUP(A134,'[1]Val x TCA'!$C$3:$M$280,10,FALSE)</f>
        <v>0</v>
      </c>
      <c r="L134" s="2">
        <f>VLOOKUP(A134,'[1]Val x TCA'!$C$3:$M$280,11,FALSE)</f>
        <v>0</v>
      </c>
    </row>
    <row r="135" spans="1:12" x14ac:dyDescent="0.2">
      <c r="A135" s="1" t="s">
        <v>150</v>
      </c>
      <c r="B135" s="1" t="s">
        <v>93</v>
      </c>
      <c r="C135" s="2">
        <f>VLOOKUP(A135,'[1]Val x TCA'!$C$3:$M$280,2,FALSE)</f>
        <v>173025014</v>
      </c>
      <c r="D135" s="2">
        <f>VLOOKUP(A135,'[1]Val x TCA'!$C$3:$M$280,3,FALSE)</f>
        <v>0</v>
      </c>
      <c r="E135" s="2">
        <f>VLOOKUP(A135,'[1]Val x TCA'!$C$3:$M$280,4,FALSE)</f>
        <v>454180</v>
      </c>
      <c r="F135" s="2">
        <f>VLOOKUP(A135,'[1]Val x TCA'!$C$3:$M$280,5,FALSE)</f>
        <v>934046</v>
      </c>
      <c r="G135" s="2">
        <f>VLOOKUP(A135,'[1]Val x TCA'!$C$3:$M$280,6,FALSE)</f>
        <v>429426</v>
      </c>
      <c r="H135" s="2">
        <f>VLOOKUP(A135,'[1]Val x TCA'!$C$3:$M$280,7,FALSE)</f>
        <v>0</v>
      </c>
      <c r="I135" s="2">
        <f>VLOOKUP(A135,'[1]Val x TCA'!$C$3:$M$280,8,FALSE)</f>
        <v>0</v>
      </c>
      <c r="J135" s="2">
        <f>VLOOKUP(A135,'[1]Val x TCA'!$C$3:$M$280,9,FALSE)</f>
        <v>174842666</v>
      </c>
      <c r="K135" s="2">
        <f>VLOOKUP(A135,'[1]Val x TCA'!$C$3:$M$280,10,FALSE)</f>
        <v>0</v>
      </c>
      <c r="L135" s="2">
        <f>VLOOKUP(A135,'[1]Val x TCA'!$C$3:$M$280,11,FALSE)</f>
        <v>0</v>
      </c>
    </row>
    <row r="136" spans="1:12" x14ac:dyDescent="0.2">
      <c r="A136" s="1" t="s">
        <v>151</v>
      </c>
      <c r="B136" s="1" t="s">
        <v>93</v>
      </c>
      <c r="C136" s="2">
        <f>VLOOKUP(A136,'[1]Val x TCA'!$C$3:$M$280,2,FALSE)</f>
        <v>47698236</v>
      </c>
      <c r="D136" s="2">
        <f>VLOOKUP(A136,'[1]Val x TCA'!$C$3:$M$280,3,FALSE)</f>
        <v>0</v>
      </c>
      <c r="E136" s="2">
        <f>VLOOKUP(A136,'[1]Val x TCA'!$C$3:$M$280,4,FALSE)</f>
        <v>0</v>
      </c>
      <c r="F136" s="2">
        <f>VLOOKUP(A136,'[1]Val x TCA'!$C$3:$M$280,5,FALSE)</f>
        <v>370535</v>
      </c>
      <c r="G136" s="2">
        <f>VLOOKUP(A136,'[1]Val x TCA'!$C$3:$M$280,6,FALSE)</f>
        <v>243414</v>
      </c>
      <c r="H136" s="2">
        <f>VLOOKUP(A136,'[1]Val x TCA'!$C$3:$M$280,7,FALSE)</f>
        <v>0</v>
      </c>
      <c r="I136" s="2">
        <f>VLOOKUP(A136,'[1]Val x TCA'!$C$3:$M$280,8,FALSE)</f>
        <v>0</v>
      </c>
      <c r="J136" s="2">
        <f>VLOOKUP(A136,'[1]Val x TCA'!$C$3:$M$280,9,FALSE)</f>
        <v>48312185</v>
      </c>
      <c r="K136" s="2">
        <f>VLOOKUP(A136,'[1]Val x TCA'!$C$3:$M$280,10,FALSE)</f>
        <v>3750000</v>
      </c>
      <c r="L136" s="2">
        <f>VLOOKUP(A136,'[1]Val x TCA'!$C$3:$M$280,11,FALSE)</f>
        <v>0</v>
      </c>
    </row>
    <row r="137" spans="1:12" x14ac:dyDescent="0.2">
      <c r="A137" s="1" t="s">
        <v>152</v>
      </c>
      <c r="B137" s="1" t="s">
        <v>93</v>
      </c>
      <c r="C137" s="2">
        <f>VLOOKUP(A137,'[1]Val x TCA'!$C$3:$M$280,2,FALSE)</f>
        <v>0</v>
      </c>
      <c r="D137" s="2">
        <f>VLOOKUP(A137,'[1]Val x TCA'!$C$3:$M$280,3,FALSE)</f>
        <v>0</v>
      </c>
      <c r="E137" s="2">
        <f>VLOOKUP(A137,'[1]Val x TCA'!$C$3:$M$280,4,FALSE)</f>
        <v>0</v>
      </c>
      <c r="F137" s="2">
        <f>VLOOKUP(A137,'[1]Val x TCA'!$C$3:$M$280,5,FALSE)</f>
        <v>0</v>
      </c>
      <c r="G137" s="2">
        <f>VLOOKUP(A137,'[1]Val x TCA'!$C$3:$M$280,6,FALSE)</f>
        <v>7349</v>
      </c>
      <c r="H137" s="2">
        <f>VLOOKUP(A137,'[1]Val x TCA'!$C$3:$M$280,7,FALSE)</f>
        <v>0</v>
      </c>
      <c r="I137" s="2">
        <f>VLOOKUP(A137,'[1]Val x TCA'!$C$3:$M$280,8,FALSE)</f>
        <v>0</v>
      </c>
      <c r="J137" s="2">
        <f>VLOOKUP(A137,'[1]Val x TCA'!$C$3:$M$280,9,FALSE)</f>
        <v>7349</v>
      </c>
      <c r="K137" s="2">
        <f>VLOOKUP(A137,'[1]Val x TCA'!$C$3:$M$280,10,FALSE)</f>
        <v>0</v>
      </c>
      <c r="L137" s="2">
        <f>VLOOKUP(A137,'[1]Val x TCA'!$C$3:$M$280,11,FALSE)</f>
        <v>0</v>
      </c>
    </row>
    <row r="138" spans="1:12" x14ac:dyDescent="0.2">
      <c r="A138" s="1" t="s">
        <v>153</v>
      </c>
      <c r="B138" s="1" t="s">
        <v>93</v>
      </c>
      <c r="C138" s="2">
        <f>VLOOKUP(A138,'[1]Val x TCA'!$C$3:$M$280,2,FALSE)</f>
        <v>0</v>
      </c>
      <c r="D138" s="2">
        <f>VLOOKUP(A138,'[1]Val x TCA'!$C$3:$M$280,3,FALSE)</f>
        <v>334437</v>
      </c>
      <c r="E138" s="2">
        <f>VLOOKUP(A138,'[1]Val x TCA'!$C$3:$M$280,4,FALSE)</f>
        <v>0</v>
      </c>
      <c r="F138" s="2">
        <f>VLOOKUP(A138,'[1]Val x TCA'!$C$3:$M$280,5,FALSE)</f>
        <v>0</v>
      </c>
      <c r="G138" s="2">
        <f>VLOOKUP(A138,'[1]Val x TCA'!$C$3:$M$280,6,FALSE)</f>
        <v>125371</v>
      </c>
      <c r="H138" s="2">
        <f>VLOOKUP(A138,'[1]Val x TCA'!$C$3:$M$280,7,FALSE)</f>
        <v>0</v>
      </c>
      <c r="I138" s="2">
        <f>VLOOKUP(A138,'[1]Val x TCA'!$C$3:$M$280,8,FALSE)</f>
        <v>0</v>
      </c>
      <c r="J138" s="2">
        <f>VLOOKUP(A138,'[1]Val x TCA'!$C$3:$M$280,9,FALSE)</f>
        <v>459808</v>
      </c>
      <c r="K138" s="2">
        <f>VLOOKUP(A138,'[1]Val x TCA'!$C$3:$M$280,10,FALSE)</f>
        <v>0</v>
      </c>
      <c r="L138" s="2">
        <f>VLOOKUP(A138,'[1]Val x TCA'!$C$3:$M$280,11,FALSE)</f>
        <v>0</v>
      </c>
    </row>
    <row r="139" spans="1:12" x14ac:dyDescent="0.2">
      <c r="A139" s="1" t="s">
        <v>154</v>
      </c>
      <c r="B139" s="1" t="s">
        <v>93</v>
      </c>
      <c r="C139" s="2">
        <f>VLOOKUP(A139,'[1]Val x TCA'!$C$3:$M$280,2,FALSE)</f>
        <v>146017216</v>
      </c>
      <c r="D139" s="2">
        <f>VLOOKUP(A139,'[1]Val x TCA'!$C$3:$M$280,3,FALSE)</f>
        <v>0</v>
      </c>
      <c r="E139" s="2">
        <f>VLOOKUP(A139,'[1]Val x TCA'!$C$3:$M$280,4,FALSE)</f>
        <v>0</v>
      </c>
      <c r="F139" s="2">
        <f>VLOOKUP(A139,'[1]Val x TCA'!$C$3:$M$280,5,FALSE)</f>
        <v>24919630</v>
      </c>
      <c r="G139" s="2">
        <f>VLOOKUP(A139,'[1]Val x TCA'!$C$3:$M$280,6,FALSE)</f>
        <v>1215247</v>
      </c>
      <c r="H139" s="2">
        <f>VLOOKUP(A139,'[1]Val x TCA'!$C$3:$M$280,7,FALSE)</f>
        <v>0</v>
      </c>
      <c r="I139" s="2">
        <f>VLOOKUP(A139,'[1]Val x TCA'!$C$3:$M$280,8,FALSE)</f>
        <v>0</v>
      </c>
      <c r="J139" s="2">
        <f>VLOOKUP(A139,'[1]Val x TCA'!$C$3:$M$280,9,FALSE)</f>
        <v>172152093</v>
      </c>
      <c r="K139" s="2">
        <f>VLOOKUP(A139,'[1]Val x TCA'!$C$3:$M$280,10,FALSE)</f>
        <v>7186770</v>
      </c>
      <c r="L139" s="2">
        <f>VLOOKUP(A139,'[1]Val x TCA'!$C$3:$M$280,11,FALSE)</f>
        <v>0</v>
      </c>
    </row>
    <row r="140" spans="1:12" x14ac:dyDescent="0.2">
      <c r="A140" s="1" t="s">
        <v>155</v>
      </c>
      <c r="B140" s="1" t="s">
        <v>156</v>
      </c>
      <c r="C140" s="2">
        <f>VLOOKUP(A140,'[1]Val x TCA'!$C$3:$M$280,2,FALSE)</f>
        <v>1779108942</v>
      </c>
      <c r="D140" s="2">
        <f>VLOOKUP(A140,'[1]Val x TCA'!$C$3:$M$280,3,FALSE)</f>
        <v>6663148</v>
      </c>
      <c r="E140" s="2">
        <f>VLOOKUP(A140,'[1]Val x TCA'!$C$3:$M$280,4,FALSE)</f>
        <v>18623173</v>
      </c>
      <c r="F140" s="2">
        <f>VLOOKUP(A140,'[1]Val x TCA'!$C$3:$M$280,5,FALSE)</f>
        <v>36051720</v>
      </c>
      <c r="G140" s="2">
        <f>VLOOKUP(A140,'[1]Val x TCA'!$C$3:$M$280,6,FALSE)</f>
        <v>11844287</v>
      </c>
      <c r="H140" s="2">
        <f>VLOOKUP(A140,'[1]Val x TCA'!$C$3:$M$280,7,FALSE)</f>
        <v>0</v>
      </c>
      <c r="I140" s="2">
        <f>VLOOKUP(A140,'[1]Val x TCA'!$C$3:$M$280,8,FALSE)</f>
        <v>0</v>
      </c>
      <c r="J140" s="2">
        <f>VLOOKUP(A140,'[1]Val x TCA'!$C$3:$M$280,9,FALSE)</f>
        <v>1852291270</v>
      </c>
      <c r="K140" s="2">
        <f>VLOOKUP(A140,'[1]Val x TCA'!$C$3:$M$280,10,FALSE)</f>
        <v>38191503</v>
      </c>
      <c r="L140" s="2">
        <f>VLOOKUP(A140,'[1]Val x TCA'!$C$3:$M$280,11,FALSE)</f>
        <v>0</v>
      </c>
    </row>
    <row r="141" spans="1:12" x14ac:dyDescent="0.2">
      <c r="A141" s="1" t="s">
        <v>157</v>
      </c>
      <c r="B141" s="1" t="s">
        <v>156</v>
      </c>
      <c r="C141" s="2">
        <f>VLOOKUP(A141,'[1]Val x TCA'!$C$3:$M$280,2,FALSE)</f>
        <v>33155503</v>
      </c>
      <c r="D141" s="2">
        <f>VLOOKUP(A141,'[1]Val x TCA'!$C$3:$M$280,3,FALSE)</f>
        <v>0</v>
      </c>
      <c r="E141" s="2">
        <f>VLOOKUP(A141,'[1]Val x TCA'!$C$3:$M$280,4,FALSE)</f>
        <v>332734</v>
      </c>
      <c r="F141" s="2">
        <f>VLOOKUP(A141,'[1]Val x TCA'!$C$3:$M$280,5,FALSE)</f>
        <v>1938</v>
      </c>
      <c r="G141" s="2">
        <f>VLOOKUP(A141,'[1]Val x TCA'!$C$3:$M$280,6,FALSE)</f>
        <v>114887</v>
      </c>
      <c r="H141" s="2">
        <f>VLOOKUP(A141,'[1]Val x TCA'!$C$3:$M$280,7,FALSE)</f>
        <v>0</v>
      </c>
      <c r="I141" s="2">
        <f>VLOOKUP(A141,'[1]Val x TCA'!$C$3:$M$280,8,FALSE)</f>
        <v>0</v>
      </c>
      <c r="J141" s="2">
        <f>VLOOKUP(A141,'[1]Val x TCA'!$C$3:$M$280,9,FALSE)</f>
        <v>33605062</v>
      </c>
      <c r="K141" s="2">
        <f>VLOOKUP(A141,'[1]Val x TCA'!$C$3:$M$280,10,FALSE)</f>
        <v>0</v>
      </c>
      <c r="L141" s="2">
        <f>VLOOKUP(A141,'[1]Val x TCA'!$C$3:$M$280,11,FALSE)</f>
        <v>0</v>
      </c>
    </row>
    <row r="142" spans="1:12" x14ac:dyDescent="0.2">
      <c r="A142" s="1" t="s">
        <v>158</v>
      </c>
      <c r="B142" s="1" t="s">
        <v>156</v>
      </c>
      <c r="C142" s="2">
        <f>VLOOKUP(A142,'[1]Val x TCA'!$C$3:$M$280,2,FALSE)</f>
        <v>16300379</v>
      </c>
      <c r="D142" s="2">
        <f>VLOOKUP(A142,'[1]Val x TCA'!$C$3:$M$280,3,FALSE)</f>
        <v>0</v>
      </c>
      <c r="E142" s="2">
        <f>VLOOKUP(A142,'[1]Val x TCA'!$C$3:$M$280,4,FALSE)</f>
        <v>0</v>
      </c>
      <c r="F142" s="2">
        <f>VLOOKUP(A142,'[1]Val x TCA'!$C$3:$M$280,5,FALSE)</f>
        <v>0</v>
      </c>
      <c r="G142" s="2">
        <f>VLOOKUP(A142,'[1]Val x TCA'!$C$3:$M$280,6,FALSE)</f>
        <v>33405</v>
      </c>
      <c r="H142" s="2">
        <f>VLOOKUP(A142,'[1]Val x TCA'!$C$3:$M$280,7,FALSE)</f>
        <v>0</v>
      </c>
      <c r="I142" s="2">
        <f>VLOOKUP(A142,'[1]Val x TCA'!$C$3:$M$280,8,FALSE)</f>
        <v>0</v>
      </c>
      <c r="J142" s="2">
        <f>VLOOKUP(A142,'[1]Val x TCA'!$C$3:$M$280,9,FALSE)</f>
        <v>16333784</v>
      </c>
      <c r="K142" s="2">
        <f>VLOOKUP(A142,'[1]Val x TCA'!$C$3:$M$280,10,FALSE)</f>
        <v>957041</v>
      </c>
      <c r="L142" s="2">
        <f>VLOOKUP(A142,'[1]Val x TCA'!$C$3:$M$280,11,FALSE)</f>
        <v>0</v>
      </c>
    </row>
    <row r="143" spans="1:12" x14ac:dyDescent="0.2">
      <c r="A143" s="1" t="s">
        <v>159</v>
      </c>
      <c r="B143" s="1" t="s">
        <v>156</v>
      </c>
      <c r="C143" s="2">
        <f>VLOOKUP(A143,'[1]Val x TCA'!$C$3:$M$280,2,FALSE)</f>
        <v>5625137</v>
      </c>
      <c r="D143" s="2">
        <f>VLOOKUP(A143,'[1]Val x TCA'!$C$3:$M$280,3,FALSE)</f>
        <v>0</v>
      </c>
      <c r="E143" s="2">
        <f>VLOOKUP(A143,'[1]Val x TCA'!$C$3:$M$280,4,FALSE)</f>
        <v>0</v>
      </c>
      <c r="F143" s="2">
        <f>VLOOKUP(A143,'[1]Val x TCA'!$C$3:$M$280,5,FALSE)</f>
        <v>0</v>
      </c>
      <c r="G143" s="2">
        <f>VLOOKUP(A143,'[1]Val x TCA'!$C$3:$M$280,6,FALSE)</f>
        <v>12622</v>
      </c>
      <c r="H143" s="2">
        <f>VLOOKUP(A143,'[1]Val x TCA'!$C$3:$M$280,7,FALSE)</f>
        <v>0</v>
      </c>
      <c r="I143" s="2">
        <f>VLOOKUP(A143,'[1]Val x TCA'!$C$3:$M$280,8,FALSE)</f>
        <v>0</v>
      </c>
      <c r="J143" s="2">
        <f>VLOOKUP(A143,'[1]Val x TCA'!$C$3:$M$280,9,FALSE)</f>
        <v>5637759</v>
      </c>
      <c r="K143" s="2">
        <f>VLOOKUP(A143,'[1]Val x TCA'!$C$3:$M$280,10,FALSE)</f>
        <v>0</v>
      </c>
      <c r="L143" s="2">
        <f>VLOOKUP(A143,'[1]Val x TCA'!$C$3:$M$280,11,FALSE)</f>
        <v>0</v>
      </c>
    </row>
    <row r="144" spans="1:12" x14ac:dyDescent="0.2">
      <c r="A144" s="1" t="s">
        <v>160</v>
      </c>
      <c r="B144" s="1" t="s">
        <v>156</v>
      </c>
      <c r="C144" s="2">
        <f>VLOOKUP(A144,'[1]Val x TCA'!$C$3:$M$280,2,FALSE)</f>
        <v>3230039</v>
      </c>
      <c r="D144" s="2">
        <f>VLOOKUP(A144,'[1]Val x TCA'!$C$3:$M$280,3,FALSE)</f>
        <v>0</v>
      </c>
      <c r="E144" s="2">
        <f>VLOOKUP(A144,'[1]Val x TCA'!$C$3:$M$280,4,FALSE)</f>
        <v>0</v>
      </c>
      <c r="F144" s="2">
        <f>VLOOKUP(A144,'[1]Val x TCA'!$C$3:$M$280,5,FALSE)</f>
        <v>0</v>
      </c>
      <c r="G144" s="2">
        <f>VLOOKUP(A144,'[1]Val x TCA'!$C$3:$M$280,6,FALSE)</f>
        <v>3161</v>
      </c>
      <c r="H144" s="2">
        <f>VLOOKUP(A144,'[1]Val x TCA'!$C$3:$M$280,7,FALSE)</f>
        <v>0</v>
      </c>
      <c r="I144" s="2">
        <f>VLOOKUP(A144,'[1]Val x TCA'!$C$3:$M$280,8,FALSE)</f>
        <v>0</v>
      </c>
      <c r="J144" s="2">
        <f>VLOOKUP(A144,'[1]Val x TCA'!$C$3:$M$280,9,FALSE)</f>
        <v>3233200</v>
      </c>
      <c r="K144" s="2">
        <f>VLOOKUP(A144,'[1]Val x TCA'!$C$3:$M$280,10,FALSE)</f>
        <v>103554</v>
      </c>
      <c r="L144" s="2">
        <f>VLOOKUP(A144,'[1]Val x TCA'!$C$3:$M$280,11,FALSE)</f>
        <v>0</v>
      </c>
    </row>
    <row r="145" spans="1:12" x14ac:dyDescent="0.2">
      <c r="A145" s="1" t="s">
        <v>161</v>
      </c>
      <c r="B145" s="1" t="s">
        <v>156</v>
      </c>
      <c r="C145" s="2">
        <f>VLOOKUP(A145,'[1]Val x TCA'!$C$3:$M$280,2,FALSE)</f>
        <v>5839700</v>
      </c>
      <c r="D145" s="2">
        <f>VLOOKUP(A145,'[1]Val x TCA'!$C$3:$M$280,3,FALSE)</f>
        <v>0</v>
      </c>
      <c r="E145" s="2">
        <f>VLOOKUP(A145,'[1]Val x TCA'!$C$3:$M$280,4,FALSE)</f>
        <v>0</v>
      </c>
      <c r="F145" s="2">
        <f>VLOOKUP(A145,'[1]Val x TCA'!$C$3:$M$280,5,FALSE)</f>
        <v>0</v>
      </c>
      <c r="G145" s="2">
        <f>VLOOKUP(A145,'[1]Val x TCA'!$C$3:$M$280,6,FALSE)</f>
        <v>7777</v>
      </c>
      <c r="H145" s="2">
        <f>VLOOKUP(A145,'[1]Val x TCA'!$C$3:$M$280,7,FALSE)</f>
        <v>0</v>
      </c>
      <c r="I145" s="2">
        <f>VLOOKUP(A145,'[1]Val x TCA'!$C$3:$M$280,8,FALSE)</f>
        <v>0</v>
      </c>
      <c r="J145" s="2">
        <f>VLOOKUP(A145,'[1]Val x TCA'!$C$3:$M$280,9,FALSE)</f>
        <v>5847477</v>
      </c>
      <c r="K145" s="2">
        <f>VLOOKUP(A145,'[1]Val x TCA'!$C$3:$M$280,10,FALSE)</f>
        <v>0</v>
      </c>
      <c r="L145" s="2">
        <f>VLOOKUP(A145,'[1]Val x TCA'!$C$3:$M$280,11,FALSE)</f>
        <v>0</v>
      </c>
    </row>
    <row r="146" spans="1:12" x14ac:dyDescent="0.2">
      <c r="A146" s="1" t="s">
        <v>162</v>
      </c>
      <c r="B146" s="1" t="s">
        <v>156</v>
      </c>
      <c r="C146" s="2">
        <f>VLOOKUP(A146,'[1]Val x TCA'!$C$3:$M$280,2,FALSE)</f>
        <v>414910</v>
      </c>
      <c r="D146" s="2">
        <f>VLOOKUP(A146,'[1]Val x TCA'!$C$3:$M$280,3,FALSE)</f>
        <v>0</v>
      </c>
      <c r="E146" s="2">
        <f>VLOOKUP(A146,'[1]Val x TCA'!$C$3:$M$280,4,FALSE)</f>
        <v>0</v>
      </c>
      <c r="F146" s="2">
        <f>VLOOKUP(A146,'[1]Val x TCA'!$C$3:$M$280,5,FALSE)</f>
        <v>0</v>
      </c>
      <c r="G146" s="2">
        <f>VLOOKUP(A146,'[1]Val x TCA'!$C$3:$M$280,6,FALSE)</f>
        <v>1364</v>
      </c>
      <c r="H146" s="2">
        <f>VLOOKUP(A146,'[1]Val x TCA'!$C$3:$M$280,7,FALSE)</f>
        <v>0</v>
      </c>
      <c r="I146" s="2">
        <f>VLOOKUP(A146,'[1]Val x TCA'!$C$3:$M$280,8,FALSE)</f>
        <v>0</v>
      </c>
      <c r="J146" s="2">
        <f>VLOOKUP(A146,'[1]Val x TCA'!$C$3:$M$280,9,FALSE)</f>
        <v>416274</v>
      </c>
      <c r="K146" s="2">
        <f>VLOOKUP(A146,'[1]Val x TCA'!$C$3:$M$280,10,FALSE)</f>
        <v>0</v>
      </c>
      <c r="L146" s="2">
        <f>VLOOKUP(A146,'[1]Val x TCA'!$C$3:$M$280,11,FALSE)</f>
        <v>0</v>
      </c>
    </row>
    <row r="147" spans="1:12" x14ac:dyDescent="0.2">
      <c r="A147" s="1" t="s">
        <v>163</v>
      </c>
      <c r="B147" s="1" t="s">
        <v>156</v>
      </c>
      <c r="C147" s="2">
        <f>VLOOKUP(A147,'[1]Val x TCA'!$C$3:$M$280,2,FALSE)</f>
        <v>2759495</v>
      </c>
      <c r="D147" s="2">
        <f>VLOOKUP(A147,'[1]Val x TCA'!$C$3:$M$280,3,FALSE)</f>
        <v>0</v>
      </c>
      <c r="E147" s="2">
        <f>VLOOKUP(A147,'[1]Val x TCA'!$C$3:$M$280,4,FALSE)</f>
        <v>0</v>
      </c>
      <c r="F147" s="2">
        <f>VLOOKUP(A147,'[1]Val x TCA'!$C$3:$M$280,5,FALSE)</f>
        <v>0</v>
      </c>
      <c r="G147" s="2">
        <f>VLOOKUP(A147,'[1]Val x TCA'!$C$3:$M$280,6,FALSE)</f>
        <v>3095</v>
      </c>
      <c r="H147" s="2">
        <f>VLOOKUP(A147,'[1]Val x TCA'!$C$3:$M$280,7,FALSE)</f>
        <v>0</v>
      </c>
      <c r="I147" s="2">
        <f>VLOOKUP(A147,'[1]Val x TCA'!$C$3:$M$280,8,FALSE)</f>
        <v>0</v>
      </c>
      <c r="J147" s="2">
        <f>VLOOKUP(A147,'[1]Val x TCA'!$C$3:$M$280,9,FALSE)</f>
        <v>2762590</v>
      </c>
      <c r="K147" s="2">
        <f>VLOOKUP(A147,'[1]Val x TCA'!$C$3:$M$280,10,FALSE)</f>
        <v>0</v>
      </c>
      <c r="L147" s="2">
        <f>VLOOKUP(A147,'[1]Val x TCA'!$C$3:$M$280,11,FALSE)</f>
        <v>0</v>
      </c>
    </row>
    <row r="148" spans="1:12" x14ac:dyDescent="0.2">
      <c r="A148" s="1" t="s">
        <v>164</v>
      </c>
      <c r="B148" s="1" t="s">
        <v>156</v>
      </c>
      <c r="C148" s="2">
        <f>VLOOKUP(A148,'[1]Val x TCA'!$C$3:$M$280,2,FALSE)</f>
        <v>2538927</v>
      </c>
      <c r="D148" s="2">
        <f>VLOOKUP(A148,'[1]Val x TCA'!$C$3:$M$280,3,FALSE)</f>
        <v>0</v>
      </c>
      <c r="E148" s="2">
        <f>VLOOKUP(A148,'[1]Val x TCA'!$C$3:$M$280,4,FALSE)</f>
        <v>0</v>
      </c>
      <c r="F148" s="2">
        <f>VLOOKUP(A148,'[1]Val x TCA'!$C$3:$M$280,5,FALSE)</f>
        <v>0</v>
      </c>
      <c r="G148" s="2">
        <f>VLOOKUP(A148,'[1]Val x TCA'!$C$3:$M$280,6,FALSE)</f>
        <v>3497</v>
      </c>
      <c r="H148" s="2">
        <f>VLOOKUP(A148,'[1]Val x TCA'!$C$3:$M$280,7,FALSE)</f>
        <v>0</v>
      </c>
      <c r="I148" s="2">
        <f>VLOOKUP(A148,'[1]Val x TCA'!$C$3:$M$280,8,FALSE)</f>
        <v>0</v>
      </c>
      <c r="J148" s="2">
        <f>VLOOKUP(A148,'[1]Val x TCA'!$C$3:$M$280,9,FALSE)</f>
        <v>2542424</v>
      </c>
      <c r="K148" s="2">
        <f>VLOOKUP(A148,'[1]Val x TCA'!$C$3:$M$280,10,FALSE)</f>
        <v>0</v>
      </c>
      <c r="L148" s="2">
        <f>VLOOKUP(A148,'[1]Val x TCA'!$C$3:$M$280,11,FALSE)</f>
        <v>0</v>
      </c>
    </row>
    <row r="149" spans="1:12" x14ac:dyDescent="0.2">
      <c r="A149" s="1" t="s">
        <v>165</v>
      </c>
      <c r="B149" s="1" t="s">
        <v>156</v>
      </c>
      <c r="C149" s="2">
        <f>VLOOKUP(A149,'[1]Val x TCA'!$C$3:$M$280,2,FALSE)</f>
        <v>8249517</v>
      </c>
      <c r="D149" s="2">
        <f>VLOOKUP(A149,'[1]Val x TCA'!$C$3:$M$280,3,FALSE)</f>
        <v>0</v>
      </c>
      <c r="E149" s="2">
        <f>VLOOKUP(A149,'[1]Val x TCA'!$C$3:$M$280,4,FALSE)</f>
        <v>0</v>
      </c>
      <c r="F149" s="2">
        <f>VLOOKUP(A149,'[1]Val x TCA'!$C$3:$M$280,5,FALSE)</f>
        <v>0</v>
      </c>
      <c r="G149" s="2">
        <f>VLOOKUP(A149,'[1]Val x TCA'!$C$3:$M$280,6,FALSE)</f>
        <v>10843</v>
      </c>
      <c r="H149" s="2">
        <f>VLOOKUP(A149,'[1]Val x TCA'!$C$3:$M$280,7,FALSE)</f>
        <v>0</v>
      </c>
      <c r="I149" s="2">
        <f>VLOOKUP(A149,'[1]Val x TCA'!$C$3:$M$280,8,FALSE)</f>
        <v>0</v>
      </c>
      <c r="J149" s="2">
        <f>VLOOKUP(A149,'[1]Val x TCA'!$C$3:$M$280,9,FALSE)</f>
        <v>8260360</v>
      </c>
      <c r="K149" s="2">
        <f>VLOOKUP(A149,'[1]Val x TCA'!$C$3:$M$280,10,FALSE)</f>
        <v>0</v>
      </c>
      <c r="L149" s="2">
        <f>VLOOKUP(A149,'[1]Val x TCA'!$C$3:$M$280,11,FALSE)</f>
        <v>8249517</v>
      </c>
    </row>
    <row r="150" spans="1:12" x14ac:dyDescent="0.2">
      <c r="A150" s="1" t="s">
        <v>166</v>
      </c>
      <c r="B150" s="1" t="s">
        <v>156</v>
      </c>
      <c r="C150" s="2">
        <f>VLOOKUP(A150,'[1]Val x TCA'!$C$3:$M$280,2,FALSE)</f>
        <v>321334642</v>
      </c>
      <c r="D150" s="2">
        <f>VLOOKUP(A150,'[1]Val x TCA'!$C$3:$M$280,3,FALSE)</f>
        <v>0</v>
      </c>
      <c r="E150" s="2">
        <f>VLOOKUP(A150,'[1]Val x TCA'!$C$3:$M$280,4,FALSE)</f>
        <v>869676</v>
      </c>
      <c r="F150" s="2">
        <f>VLOOKUP(A150,'[1]Val x TCA'!$C$3:$M$280,5,FALSE)</f>
        <v>47774</v>
      </c>
      <c r="G150" s="2">
        <f>VLOOKUP(A150,'[1]Val x TCA'!$C$3:$M$280,6,FALSE)</f>
        <v>1174210</v>
      </c>
      <c r="H150" s="2">
        <f>VLOOKUP(A150,'[1]Val x TCA'!$C$3:$M$280,7,FALSE)</f>
        <v>0</v>
      </c>
      <c r="I150" s="2">
        <f>VLOOKUP(A150,'[1]Val x TCA'!$C$3:$M$280,8,FALSE)</f>
        <v>0</v>
      </c>
      <c r="J150" s="2">
        <f>VLOOKUP(A150,'[1]Val x TCA'!$C$3:$M$280,9,FALSE)</f>
        <v>323426302</v>
      </c>
      <c r="K150" s="2">
        <f>VLOOKUP(A150,'[1]Val x TCA'!$C$3:$M$280,10,FALSE)</f>
        <v>586741</v>
      </c>
      <c r="L150" s="2">
        <f>VLOOKUP(A150,'[1]Val x TCA'!$C$3:$M$280,11,FALSE)</f>
        <v>0</v>
      </c>
    </row>
    <row r="151" spans="1:12" x14ac:dyDescent="0.2">
      <c r="A151" s="1" t="s">
        <v>167</v>
      </c>
      <c r="B151" s="1" t="s">
        <v>156</v>
      </c>
      <c r="C151" s="2">
        <f>VLOOKUP(A151,'[1]Val x TCA'!$C$3:$M$280,2,FALSE)</f>
        <v>2049774</v>
      </c>
      <c r="D151" s="2">
        <f>VLOOKUP(A151,'[1]Val x TCA'!$C$3:$M$280,3,FALSE)</f>
        <v>0</v>
      </c>
      <c r="E151" s="2">
        <f>VLOOKUP(A151,'[1]Val x TCA'!$C$3:$M$280,4,FALSE)</f>
        <v>0</v>
      </c>
      <c r="F151" s="2">
        <f>VLOOKUP(A151,'[1]Val x TCA'!$C$3:$M$280,5,FALSE)</f>
        <v>0</v>
      </c>
      <c r="G151" s="2">
        <f>VLOOKUP(A151,'[1]Val x TCA'!$C$3:$M$280,6,FALSE)</f>
        <v>17296</v>
      </c>
      <c r="H151" s="2">
        <f>VLOOKUP(A151,'[1]Val x TCA'!$C$3:$M$280,7,FALSE)</f>
        <v>0</v>
      </c>
      <c r="I151" s="2">
        <f>VLOOKUP(A151,'[1]Val x TCA'!$C$3:$M$280,8,FALSE)</f>
        <v>0</v>
      </c>
      <c r="J151" s="2">
        <f>VLOOKUP(A151,'[1]Val x TCA'!$C$3:$M$280,9,FALSE)</f>
        <v>2067070</v>
      </c>
      <c r="K151" s="2">
        <f>VLOOKUP(A151,'[1]Val x TCA'!$C$3:$M$280,10,FALSE)</f>
        <v>0</v>
      </c>
      <c r="L151" s="2">
        <f>VLOOKUP(A151,'[1]Val x TCA'!$C$3:$M$280,11,FALSE)</f>
        <v>0</v>
      </c>
    </row>
    <row r="152" spans="1:12" x14ac:dyDescent="0.2">
      <c r="A152" s="1" t="s">
        <v>168</v>
      </c>
      <c r="B152" s="1" t="s">
        <v>156</v>
      </c>
      <c r="C152" s="2">
        <f>VLOOKUP(A152,'[1]Val x TCA'!$C$3:$M$280,2,FALSE)</f>
        <v>22444537</v>
      </c>
      <c r="D152" s="2">
        <f>VLOOKUP(A152,'[1]Val x TCA'!$C$3:$M$280,3,FALSE)</f>
        <v>0</v>
      </c>
      <c r="E152" s="2">
        <f>VLOOKUP(A152,'[1]Val x TCA'!$C$3:$M$280,4,FALSE)</f>
        <v>386236</v>
      </c>
      <c r="F152" s="2">
        <f>VLOOKUP(A152,'[1]Val x TCA'!$C$3:$M$280,5,FALSE)</f>
        <v>0</v>
      </c>
      <c r="G152" s="2">
        <f>VLOOKUP(A152,'[1]Val x TCA'!$C$3:$M$280,6,FALSE)</f>
        <v>30260</v>
      </c>
      <c r="H152" s="2">
        <f>VLOOKUP(A152,'[1]Val x TCA'!$C$3:$M$280,7,FALSE)</f>
        <v>0</v>
      </c>
      <c r="I152" s="2">
        <f>VLOOKUP(A152,'[1]Val x TCA'!$C$3:$M$280,8,FALSE)</f>
        <v>0</v>
      </c>
      <c r="J152" s="2">
        <f>VLOOKUP(A152,'[1]Val x TCA'!$C$3:$M$280,9,FALSE)</f>
        <v>22861033</v>
      </c>
      <c r="K152" s="2">
        <f>VLOOKUP(A152,'[1]Val x TCA'!$C$3:$M$280,10,FALSE)</f>
        <v>200641</v>
      </c>
      <c r="L152" s="2">
        <f>VLOOKUP(A152,'[1]Val x TCA'!$C$3:$M$280,11,FALSE)</f>
        <v>0</v>
      </c>
    </row>
    <row r="153" spans="1:12" x14ac:dyDescent="0.2">
      <c r="A153" s="1" t="s">
        <v>169</v>
      </c>
      <c r="B153" s="1" t="s">
        <v>156</v>
      </c>
      <c r="C153" s="2">
        <f>VLOOKUP(A153,'[1]Val x TCA'!$C$3:$M$280,2,FALSE)</f>
        <v>1023644</v>
      </c>
      <c r="D153" s="2">
        <f>VLOOKUP(A153,'[1]Val x TCA'!$C$3:$M$280,3,FALSE)</f>
        <v>0</v>
      </c>
      <c r="E153" s="2">
        <f>VLOOKUP(A153,'[1]Val x TCA'!$C$3:$M$280,4,FALSE)</f>
        <v>0</v>
      </c>
      <c r="F153" s="2">
        <f>VLOOKUP(A153,'[1]Val x TCA'!$C$3:$M$280,5,FALSE)</f>
        <v>0</v>
      </c>
      <c r="G153" s="2">
        <f>VLOOKUP(A153,'[1]Val x TCA'!$C$3:$M$280,6,FALSE)</f>
        <v>872</v>
      </c>
      <c r="H153" s="2">
        <f>VLOOKUP(A153,'[1]Val x TCA'!$C$3:$M$280,7,FALSE)</f>
        <v>0</v>
      </c>
      <c r="I153" s="2">
        <f>VLOOKUP(A153,'[1]Val x TCA'!$C$3:$M$280,8,FALSE)</f>
        <v>0</v>
      </c>
      <c r="J153" s="2">
        <f>VLOOKUP(A153,'[1]Val x TCA'!$C$3:$M$280,9,FALSE)</f>
        <v>1024516</v>
      </c>
      <c r="K153" s="2">
        <f>VLOOKUP(A153,'[1]Val x TCA'!$C$3:$M$280,10,FALSE)</f>
        <v>0</v>
      </c>
      <c r="L153" s="2">
        <f>VLOOKUP(A153,'[1]Val x TCA'!$C$3:$M$280,11,FALSE)</f>
        <v>0</v>
      </c>
    </row>
    <row r="154" spans="1:12" x14ac:dyDescent="0.2">
      <c r="A154" s="1" t="s">
        <v>170</v>
      </c>
      <c r="B154" s="1" t="s">
        <v>156</v>
      </c>
      <c r="C154" s="2">
        <f>VLOOKUP(A154,'[1]Val x TCA'!$C$3:$M$280,2,FALSE)</f>
        <v>370174</v>
      </c>
      <c r="D154" s="2">
        <f>VLOOKUP(A154,'[1]Val x TCA'!$C$3:$M$280,3,FALSE)</f>
        <v>0</v>
      </c>
      <c r="E154" s="2">
        <f>VLOOKUP(A154,'[1]Val x TCA'!$C$3:$M$280,4,FALSE)</f>
        <v>0</v>
      </c>
      <c r="F154" s="2">
        <f>VLOOKUP(A154,'[1]Val x TCA'!$C$3:$M$280,5,FALSE)</f>
        <v>0</v>
      </c>
      <c r="G154" s="2">
        <f>VLOOKUP(A154,'[1]Val x TCA'!$C$3:$M$280,6,FALSE)</f>
        <v>786</v>
      </c>
      <c r="H154" s="2">
        <f>VLOOKUP(A154,'[1]Val x TCA'!$C$3:$M$280,7,FALSE)</f>
        <v>0</v>
      </c>
      <c r="I154" s="2">
        <f>VLOOKUP(A154,'[1]Val x TCA'!$C$3:$M$280,8,FALSE)</f>
        <v>0</v>
      </c>
      <c r="J154" s="2">
        <f>VLOOKUP(A154,'[1]Val x TCA'!$C$3:$M$280,9,FALSE)</f>
        <v>370960</v>
      </c>
      <c r="K154" s="2">
        <f>VLOOKUP(A154,'[1]Val x TCA'!$C$3:$M$280,10,FALSE)</f>
        <v>0</v>
      </c>
      <c r="L154" s="2">
        <f>VLOOKUP(A154,'[1]Val x TCA'!$C$3:$M$280,11,FALSE)</f>
        <v>0</v>
      </c>
    </row>
    <row r="155" spans="1:12" x14ac:dyDescent="0.2">
      <c r="A155" s="1" t="s">
        <v>171</v>
      </c>
      <c r="B155" s="1" t="s">
        <v>156</v>
      </c>
      <c r="C155" s="2">
        <f>VLOOKUP(A155,'[1]Val x TCA'!$C$3:$M$280,2,FALSE)</f>
        <v>15819933</v>
      </c>
      <c r="D155" s="2">
        <f>VLOOKUP(A155,'[1]Val x TCA'!$C$3:$M$280,3,FALSE)</f>
        <v>0</v>
      </c>
      <c r="E155" s="2">
        <f>VLOOKUP(A155,'[1]Val x TCA'!$C$3:$M$280,4,FALSE)</f>
        <v>0</v>
      </c>
      <c r="F155" s="2">
        <f>VLOOKUP(A155,'[1]Val x TCA'!$C$3:$M$280,5,FALSE)</f>
        <v>0</v>
      </c>
      <c r="G155" s="2">
        <f>VLOOKUP(A155,'[1]Val x TCA'!$C$3:$M$280,6,FALSE)</f>
        <v>422046</v>
      </c>
      <c r="H155" s="2">
        <f>VLOOKUP(A155,'[1]Val x TCA'!$C$3:$M$280,7,FALSE)</f>
        <v>0</v>
      </c>
      <c r="I155" s="2">
        <f>VLOOKUP(A155,'[1]Val x TCA'!$C$3:$M$280,8,FALSE)</f>
        <v>0</v>
      </c>
      <c r="J155" s="2">
        <f>VLOOKUP(A155,'[1]Val x TCA'!$C$3:$M$280,9,FALSE)</f>
        <v>16241979</v>
      </c>
      <c r="K155" s="2">
        <f>VLOOKUP(A155,'[1]Val x TCA'!$C$3:$M$280,10,FALSE)</f>
        <v>0</v>
      </c>
      <c r="L155" s="2">
        <f>VLOOKUP(A155,'[1]Val x TCA'!$C$3:$M$280,11,FALSE)</f>
        <v>0</v>
      </c>
    </row>
    <row r="156" spans="1:12" x14ac:dyDescent="0.2">
      <c r="A156" s="1" t="s">
        <v>172</v>
      </c>
      <c r="B156" s="1" t="s">
        <v>156</v>
      </c>
      <c r="C156" s="2">
        <f>VLOOKUP(A156,'[1]Val x TCA'!$C$3:$M$280,2,FALSE)</f>
        <v>2590638</v>
      </c>
      <c r="D156" s="2">
        <f>VLOOKUP(A156,'[1]Val x TCA'!$C$3:$M$280,3,FALSE)</f>
        <v>0</v>
      </c>
      <c r="E156" s="2">
        <f>VLOOKUP(A156,'[1]Val x TCA'!$C$3:$M$280,4,FALSE)</f>
        <v>0</v>
      </c>
      <c r="F156" s="2">
        <f>VLOOKUP(A156,'[1]Val x TCA'!$C$3:$M$280,5,FALSE)</f>
        <v>0</v>
      </c>
      <c r="G156" s="2">
        <f>VLOOKUP(A156,'[1]Val x TCA'!$C$3:$M$280,6,FALSE)</f>
        <v>5173</v>
      </c>
      <c r="H156" s="2">
        <f>VLOOKUP(A156,'[1]Val x TCA'!$C$3:$M$280,7,FALSE)</f>
        <v>0</v>
      </c>
      <c r="I156" s="2">
        <f>VLOOKUP(A156,'[1]Val x TCA'!$C$3:$M$280,8,FALSE)</f>
        <v>0</v>
      </c>
      <c r="J156" s="2">
        <f>VLOOKUP(A156,'[1]Val x TCA'!$C$3:$M$280,9,FALSE)</f>
        <v>2595811</v>
      </c>
      <c r="K156" s="2">
        <f>VLOOKUP(A156,'[1]Val x TCA'!$C$3:$M$280,10,FALSE)</f>
        <v>0</v>
      </c>
      <c r="L156" s="2">
        <f>VLOOKUP(A156,'[1]Val x TCA'!$C$3:$M$280,11,FALSE)</f>
        <v>0</v>
      </c>
    </row>
    <row r="157" spans="1:12" x14ac:dyDescent="0.2">
      <c r="A157" s="1" t="s">
        <v>173</v>
      </c>
      <c r="B157" s="1" t="s">
        <v>174</v>
      </c>
      <c r="C157" s="2">
        <f>VLOOKUP(A157,'[1]Val x TCA'!$C$3:$M$280,2,FALSE)</f>
        <v>0</v>
      </c>
      <c r="D157" s="2">
        <f>VLOOKUP(A157,'[1]Val x TCA'!$C$3:$M$280,3,FALSE)</f>
        <v>0</v>
      </c>
      <c r="E157" s="2">
        <f>VLOOKUP(A157,'[1]Val x TCA'!$C$3:$M$280,4,FALSE)</f>
        <v>0</v>
      </c>
      <c r="F157" s="2">
        <f>VLOOKUP(A157,'[1]Val x TCA'!$C$3:$M$280,5,FALSE)</f>
        <v>0</v>
      </c>
      <c r="G157" s="2">
        <f>VLOOKUP(A157,'[1]Val x TCA'!$C$3:$M$280,6,FALSE)</f>
        <v>0</v>
      </c>
      <c r="H157" s="2">
        <f>VLOOKUP(A157,'[1]Val x TCA'!$C$3:$M$280,7,FALSE)</f>
        <v>0</v>
      </c>
      <c r="I157" s="2">
        <f>VLOOKUP(A157,'[1]Val x TCA'!$C$3:$M$280,8,FALSE)</f>
        <v>0</v>
      </c>
      <c r="J157" s="2">
        <f>VLOOKUP(A157,'[1]Val x TCA'!$C$3:$M$280,9,FALSE)</f>
        <v>0</v>
      </c>
      <c r="K157" s="2">
        <f>VLOOKUP(A157,'[1]Val x TCA'!$C$3:$M$280,10,FALSE)</f>
        <v>0</v>
      </c>
      <c r="L157" s="2">
        <f>VLOOKUP(A157,'[1]Val x TCA'!$C$3:$M$280,11,FALSE)</f>
        <v>0</v>
      </c>
    </row>
    <row r="158" spans="1:12" x14ac:dyDescent="0.2">
      <c r="A158" s="1" t="s">
        <v>175</v>
      </c>
      <c r="B158" s="1" t="s">
        <v>174</v>
      </c>
      <c r="C158" s="2">
        <f>VLOOKUP(A158,'[1]Val x TCA'!$C$3:$M$280,2,FALSE)</f>
        <v>8782410</v>
      </c>
      <c r="D158" s="2">
        <f>VLOOKUP(A158,'[1]Val x TCA'!$C$3:$M$280,3,FALSE)</f>
        <v>0</v>
      </c>
      <c r="E158" s="2">
        <f>VLOOKUP(A158,'[1]Val x TCA'!$C$3:$M$280,4,FALSE)</f>
        <v>312060</v>
      </c>
      <c r="F158" s="2">
        <f>VLOOKUP(A158,'[1]Val x TCA'!$C$3:$M$280,5,FALSE)</f>
        <v>167801</v>
      </c>
      <c r="G158" s="2">
        <f>VLOOKUP(A158,'[1]Val x TCA'!$C$3:$M$280,6,FALSE)</f>
        <v>201457</v>
      </c>
      <c r="H158" s="2">
        <f>VLOOKUP(A158,'[1]Val x TCA'!$C$3:$M$280,7,FALSE)</f>
        <v>0</v>
      </c>
      <c r="I158" s="2">
        <f>VLOOKUP(A158,'[1]Val x TCA'!$C$3:$M$280,8,FALSE)</f>
        <v>0</v>
      </c>
      <c r="J158" s="2">
        <f>VLOOKUP(A158,'[1]Val x TCA'!$C$3:$M$280,9,FALSE)</f>
        <v>9463728</v>
      </c>
      <c r="K158" s="2">
        <f>VLOOKUP(A158,'[1]Val x TCA'!$C$3:$M$280,10,FALSE)</f>
        <v>0</v>
      </c>
      <c r="L158" s="2">
        <f>VLOOKUP(A158,'[1]Val x TCA'!$C$3:$M$280,11,FALSE)</f>
        <v>0</v>
      </c>
    </row>
    <row r="159" spans="1:12" x14ac:dyDescent="0.2">
      <c r="A159" s="1" t="s">
        <v>176</v>
      </c>
      <c r="B159" s="1" t="s">
        <v>177</v>
      </c>
      <c r="C159" s="2">
        <f>VLOOKUP(A159,'[1]Val x TCA'!$C$3:$M$280,2,FALSE)</f>
        <v>124219444</v>
      </c>
      <c r="D159" s="2">
        <f>VLOOKUP(A159,'[1]Val x TCA'!$C$3:$M$280,3,FALSE)</f>
        <v>195022</v>
      </c>
      <c r="E159" s="2">
        <f>VLOOKUP(A159,'[1]Val x TCA'!$C$3:$M$280,4,FALSE)</f>
        <v>1716689</v>
      </c>
      <c r="F159" s="2">
        <f>VLOOKUP(A159,'[1]Val x TCA'!$C$3:$M$280,5,FALSE)</f>
        <v>154890</v>
      </c>
      <c r="G159" s="2">
        <f>VLOOKUP(A159,'[1]Val x TCA'!$C$3:$M$280,6,FALSE)</f>
        <v>1052491</v>
      </c>
      <c r="H159" s="2">
        <f>VLOOKUP(A159,'[1]Val x TCA'!$C$3:$M$280,7,FALSE)</f>
        <v>0</v>
      </c>
      <c r="I159" s="2">
        <f>VLOOKUP(A159,'[1]Val x TCA'!$C$3:$M$280,8,FALSE)</f>
        <v>0</v>
      </c>
      <c r="J159" s="2">
        <f>VLOOKUP(A159,'[1]Val x TCA'!$C$3:$M$280,9,FALSE)</f>
        <v>127338536</v>
      </c>
      <c r="K159" s="2">
        <f>VLOOKUP(A159,'[1]Val x TCA'!$C$3:$M$280,10,FALSE)</f>
        <v>1766795</v>
      </c>
      <c r="L159" s="2">
        <f>VLOOKUP(A159,'[1]Val x TCA'!$C$3:$M$280,11,FALSE)</f>
        <v>0</v>
      </c>
    </row>
    <row r="160" spans="1:12" x14ac:dyDescent="0.2">
      <c r="A160" s="1" t="s">
        <v>178</v>
      </c>
      <c r="B160" s="1" t="s">
        <v>177</v>
      </c>
      <c r="C160" s="2">
        <f>VLOOKUP(A160,'[1]Val x TCA'!$C$3:$M$280,2,FALSE)</f>
        <v>5168916</v>
      </c>
      <c r="D160" s="2">
        <f>VLOOKUP(A160,'[1]Val x TCA'!$C$3:$M$280,3,FALSE)</f>
        <v>0</v>
      </c>
      <c r="E160" s="2">
        <f>VLOOKUP(A160,'[1]Val x TCA'!$C$3:$M$280,4,FALSE)</f>
        <v>55353</v>
      </c>
      <c r="F160" s="2">
        <f>VLOOKUP(A160,'[1]Val x TCA'!$C$3:$M$280,5,FALSE)</f>
        <v>0</v>
      </c>
      <c r="G160" s="2">
        <f>VLOOKUP(A160,'[1]Val x TCA'!$C$3:$M$280,6,FALSE)</f>
        <v>0</v>
      </c>
      <c r="H160" s="2">
        <f>VLOOKUP(A160,'[1]Val x TCA'!$C$3:$M$280,7,FALSE)</f>
        <v>0</v>
      </c>
      <c r="I160" s="2">
        <f>VLOOKUP(A160,'[1]Val x TCA'!$C$3:$M$280,8,FALSE)</f>
        <v>0</v>
      </c>
      <c r="J160" s="2">
        <f>VLOOKUP(A160,'[1]Val x TCA'!$C$3:$M$280,9,FALSE)</f>
        <v>5224269</v>
      </c>
      <c r="K160" s="2">
        <f>VLOOKUP(A160,'[1]Val x TCA'!$C$3:$M$280,10,FALSE)</f>
        <v>0</v>
      </c>
      <c r="L160" s="2">
        <f>VLOOKUP(A160,'[1]Val x TCA'!$C$3:$M$280,11,FALSE)</f>
        <v>0</v>
      </c>
    </row>
    <row r="161" spans="1:12" ht="12.75" customHeight="1" x14ac:dyDescent="0.2">
      <c r="A161" s="1" t="s">
        <v>179</v>
      </c>
      <c r="B161" s="1" t="s">
        <v>177</v>
      </c>
      <c r="C161" s="2">
        <f>VLOOKUP(A161,'[1]Val x TCA'!$C$3:$M$280,2,FALSE)</f>
        <v>84183</v>
      </c>
      <c r="D161" s="2">
        <f>VLOOKUP(A161,'[1]Val x TCA'!$C$3:$M$280,3,FALSE)</f>
        <v>0</v>
      </c>
      <c r="E161" s="2">
        <f>VLOOKUP(A161,'[1]Val x TCA'!$C$3:$M$280,4,FALSE)</f>
        <v>0</v>
      </c>
      <c r="F161" s="2">
        <f>VLOOKUP(A161,'[1]Val x TCA'!$C$3:$M$280,5,FALSE)</f>
        <v>0</v>
      </c>
      <c r="G161" s="2">
        <f>VLOOKUP(A161,'[1]Val x TCA'!$C$3:$M$280,6,FALSE)</f>
        <v>6573205</v>
      </c>
      <c r="H161" s="2">
        <f>VLOOKUP(A161,'[1]Val x TCA'!$C$3:$M$280,7,FALSE)</f>
        <v>0</v>
      </c>
      <c r="I161" s="2">
        <f>VLOOKUP(A161,'[1]Val x TCA'!$C$3:$M$280,8,FALSE)</f>
        <v>0</v>
      </c>
      <c r="J161" s="2">
        <f>VLOOKUP(A161,'[1]Val x TCA'!$C$3:$M$280,9,FALSE)</f>
        <v>6657388</v>
      </c>
      <c r="K161" s="2">
        <f>VLOOKUP(A161,'[1]Val x TCA'!$C$3:$M$280,10,FALSE)</f>
        <v>0</v>
      </c>
      <c r="L161" s="2">
        <f>VLOOKUP(A161,'[1]Val x TCA'!$C$3:$M$280,11,FALSE)</f>
        <v>0</v>
      </c>
    </row>
    <row r="162" spans="1:12" ht="12.75" customHeight="1" x14ac:dyDescent="0.2">
      <c r="A162" s="1" t="s">
        <v>180</v>
      </c>
      <c r="B162" s="1" t="s">
        <v>177</v>
      </c>
      <c r="C162" s="2">
        <f>VLOOKUP(A162,'[1]Val x TCA'!$C$3:$M$280,2,FALSE)</f>
        <v>2842108</v>
      </c>
      <c r="D162" s="2">
        <f>VLOOKUP(A162,'[1]Val x TCA'!$C$3:$M$280,3,FALSE)</f>
        <v>0</v>
      </c>
      <c r="E162" s="2">
        <f>VLOOKUP(A162,'[1]Val x TCA'!$C$3:$M$280,4,FALSE)</f>
        <v>0</v>
      </c>
      <c r="F162" s="2">
        <f>VLOOKUP(A162,'[1]Val x TCA'!$C$3:$M$280,5,FALSE)</f>
        <v>0</v>
      </c>
      <c r="G162" s="2">
        <f>VLOOKUP(A162,'[1]Val x TCA'!$C$3:$M$280,6,FALSE)</f>
        <v>0</v>
      </c>
      <c r="H162" s="2">
        <f>VLOOKUP(A162,'[1]Val x TCA'!$C$3:$M$280,7,FALSE)</f>
        <v>0</v>
      </c>
      <c r="I162" s="2">
        <f>VLOOKUP(A162,'[1]Val x TCA'!$C$3:$M$280,8,FALSE)</f>
        <v>0</v>
      </c>
      <c r="J162" s="2">
        <f>VLOOKUP(A162,'[1]Val x TCA'!$C$3:$M$280,9,FALSE)</f>
        <v>2842108</v>
      </c>
      <c r="K162" s="2">
        <f>VLOOKUP(A162,'[1]Val x TCA'!$C$3:$M$280,10,FALSE)</f>
        <v>0</v>
      </c>
      <c r="L162" s="2">
        <f>VLOOKUP(A162,'[1]Val x TCA'!$C$3:$M$280,11,FALSE)</f>
        <v>0</v>
      </c>
    </row>
    <row r="163" spans="1:12" ht="12.75" customHeight="1" x14ac:dyDescent="0.2">
      <c r="A163" s="1" t="s">
        <v>181</v>
      </c>
      <c r="B163" s="1" t="s">
        <v>177</v>
      </c>
      <c r="C163" s="2">
        <f>VLOOKUP(A163,'[1]Val x TCA'!$C$3:$M$280,2,FALSE)</f>
        <v>0</v>
      </c>
      <c r="D163" s="2">
        <f>VLOOKUP(A163,'[1]Val x TCA'!$C$3:$M$280,3,FALSE)</f>
        <v>0</v>
      </c>
      <c r="E163" s="2">
        <f>VLOOKUP(A163,'[1]Val x TCA'!$C$3:$M$280,4,FALSE)</f>
        <v>0</v>
      </c>
      <c r="F163" s="2">
        <f>VLOOKUP(A163,'[1]Val x TCA'!$C$3:$M$280,5,FALSE)</f>
        <v>0</v>
      </c>
      <c r="G163" s="2">
        <f>VLOOKUP(A163,'[1]Val x TCA'!$C$3:$M$280,6,FALSE)</f>
        <v>0</v>
      </c>
      <c r="H163" s="2">
        <f>VLOOKUP(A163,'[1]Val x TCA'!$C$3:$M$280,7,FALSE)</f>
        <v>0</v>
      </c>
      <c r="I163" s="2">
        <f>VLOOKUP(A163,'[1]Val x TCA'!$C$3:$M$280,8,FALSE)</f>
        <v>0</v>
      </c>
      <c r="J163" s="2">
        <f>VLOOKUP(A163,'[1]Val x TCA'!$C$3:$M$280,9,FALSE)</f>
        <v>0</v>
      </c>
      <c r="K163" s="2">
        <f>VLOOKUP(A163,'[1]Val x TCA'!$C$3:$M$280,10,FALSE)</f>
        <v>0</v>
      </c>
      <c r="L163" s="2">
        <f>VLOOKUP(A163,'[1]Val x TCA'!$C$3:$M$280,11,FALSE)</f>
        <v>0</v>
      </c>
    </row>
    <row r="164" spans="1:12" x14ac:dyDescent="0.2">
      <c r="A164" s="1" t="s">
        <v>182</v>
      </c>
      <c r="B164" s="1" t="s">
        <v>177</v>
      </c>
      <c r="C164" s="2">
        <f>VLOOKUP(A164,'[1]Val x TCA'!$C$3:$M$280,2,FALSE)</f>
        <v>193564</v>
      </c>
      <c r="D164" s="2">
        <f>VLOOKUP(A164,'[1]Val x TCA'!$C$3:$M$280,3,FALSE)</f>
        <v>0</v>
      </c>
      <c r="E164" s="2">
        <f>VLOOKUP(A164,'[1]Val x TCA'!$C$3:$M$280,4,FALSE)</f>
        <v>0</v>
      </c>
      <c r="F164" s="2">
        <f>VLOOKUP(A164,'[1]Val x TCA'!$C$3:$M$280,5,FALSE)</f>
        <v>0</v>
      </c>
      <c r="G164" s="2">
        <f>VLOOKUP(A164,'[1]Val x TCA'!$C$3:$M$280,6,FALSE)</f>
        <v>0</v>
      </c>
      <c r="H164" s="2">
        <f>VLOOKUP(A164,'[1]Val x TCA'!$C$3:$M$280,7,FALSE)</f>
        <v>0</v>
      </c>
      <c r="I164" s="2">
        <f>VLOOKUP(A164,'[1]Val x TCA'!$C$3:$M$280,8,FALSE)</f>
        <v>0</v>
      </c>
      <c r="J164" s="2">
        <f>VLOOKUP(A164,'[1]Val x TCA'!$C$3:$M$280,9,FALSE)</f>
        <v>193564</v>
      </c>
      <c r="K164" s="2">
        <f>VLOOKUP(A164,'[1]Val x TCA'!$C$3:$M$280,10,FALSE)</f>
        <v>0</v>
      </c>
      <c r="L164" s="2">
        <f>VLOOKUP(A164,'[1]Val x TCA'!$C$3:$M$280,11,FALSE)</f>
        <v>0</v>
      </c>
    </row>
    <row r="165" spans="1:12" ht="12.75" customHeight="1" x14ac:dyDescent="0.2"/>
    <row r="166" spans="1:12" ht="12.75" customHeight="1" x14ac:dyDescent="0.2">
      <c r="C166" s="3">
        <f t="shared" ref="C166:L166" si="0">SUMIF(C2:C164,"&lt;&gt;#N/A")</f>
        <v>35597057797</v>
      </c>
      <c r="D166" s="3">
        <f t="shared" si="0"/>
        <v>70131942</v>
      </c>
      <c r="E166" s="3">
        <f t="shared" si="0"/>
        <v>264345087</v>
      </c>
      <c r="F166" s="3">
        <f t="shared" si="0"/>
        <v>1172144919</v>
      </c>
      <c r="G166" s="3">
        <f t="shared" si="0"/>
        <v>227864012</v>
      </c>
      <c r="H166" s="3">
        <f t="shared" si="0"/>
        <v>471030</v>
      </c>
      <c r="I166" s="3">
        <f t="shared" si="0"/>
        <v>0</v>
      </c>
      <c r="J166" s="3">
        <f t="shared" si="0"/>
        <v>37332014787</v>
      </c>
      <c r="K166" s="3">
        <f t="shared" si="0"/>
        <v>881277721</v>
      </c>
      <c r="L166" s="3">
        <f t="shared" si="0"/>
        <v>9530677</v>
      </c>
    </row>
    <row r="167" spans="1:12" ht="12.75" customHeight="1" x14ac:dyDescent="0.2">
      <c r="C167" s="3"/>
      <c r="J167" s="4">
        <f>J166-F166-G166-H166</f>
        <v>35931534826</v>
      </c>
      <c r="L167" s="5"/>
    </row>
    <row r="168" spans="1:12" ht="12.75" customHeight="1" x14ac:dyDescent="0.2">
      <c r="J168" s="4">
        <f>[1]Reconcile!N166</f>
        <v>9094470</v>
      </c>
      <c r="K168" s="5" t="s">
        <v>183</v>
      </c>
    </row>
    <row r="169" spans="1:12" ht="12.75" customHeight="1" x14ac:dyDescent="0.2">
      <c r="J169" s="6"/>
    </row>
    <row r="170" spans="1:12" ht="12.75" customHeight="1" x14ac:dyDescent="0.2">
      <c r="B170" t="s">
        <v>184</v>
      </c>
      <c r="C170" s="3">
        <f t="shared" ref="C170:L170" si="1">SUBTOTAL(9,C2:C164)</f>
        <v>35597057797</v>
      </c>
      <c r="D170" s="3">
        <f t="shared" si="1"/>
        <v>70131942</v>
      </c>
      <c r="E170" s="3">
        <f t="shared" si="1"/>
        <v>264345087</v>
      </c>
      <c r="F170" s="3">
        <f t="shared" si="1"/>
        <v>1172144919</v>
      </c>
      <c r="G170" s="3">
        <f t="shared" si="1"/>
        <v>227864012</v>
      </c>
      <c r="H170" s="3">
        <f t="shared" si="1"/>
        <v>471030</v>
      </c>
      <c r="I170" s="3">
        <f t="shared" si="1"/>
        <v>0</v>
      </c>
      <c r="J170" s="3">
        <f t="shared" si="1"/>
        <v>37332014787</v>
      </c>
      <c r="K170" s="3">
        <f t="shared" si="1"/>
        <v>881277721</v>
      </c>
      <c r="L170" s="3">
        <f t="shared" si="1"/>
        <v>9530677</v>
      </c>
    </row>
    <row r="171" spans="1:12" ht="12.75" customHeight="1" x14ac:dyDescent="0.2"/>
    <row r="172" spans="1:12" ht="12.75" customHeight="1" x14ac:dyDescent="0.2"/>
    <row r="173" spans="1:12" ht="12.75" customHeight="1" x14ac:dyDescent="0.2"/>
    <row r="174" spans="1:12" ht="12.75" customHeight="1" x14ac:dyDescent="0.2"/>
    <row r="175" spans="1:12" ht="12.75" customHeight="1" x14ac:dyDescent="0.2">
      <c r="C175" s="5"/>
    </row>
    <row r="176" spans="1:12" x14ac:dyDescent="0.2">
      <c r="C176" s="5"/>
    </row>
    <row r="177" spans="3:4" x14ac:dyDescent="0.2">
      <c r="C177" s="5"/>
      <c r="D177" s="7"/>
    </row>
    <row r="178" spans="3:4" x14ac:dyDescent="0.2">
      <c r="C178" s="5"/>
      <c r="D178" s="7"/>
    </row>
    <row r="179" spans="3:4" x14ac:dyDescent="0.2">
      <c r="D17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Mailing Packets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Deatherage, Nick</dc:creator>
  <cp:lastModifiedBy>Deatherage, Nick</cp:lastModifiedBy>
  <dcterms:created xsi:type="dcterms:W3CDTF">2020-01-30T17:15:06Z</dcterms:created>
  <dcterms:modified xsi:type="dcterms:W3CDTF">2020-01-30T18:27:01Z</dcterms:modified>
</cp:coreProperties>
</file>